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2760" yWindow="1170" windowWidth="19410" windowHeight="10350"/>
  </bookViews>
  <sheets>
    <sheet name="Республика Беларусь" sheetId="2" r:id="rId1"/>
    <sheet name="Лист1" sheetId="3" r:id="rId2"/>
  </sheets>
  <definedNames>
    <definedName name="_xlnm.Print_Area" localSheetId="0">'Республика Беларусь'!$A$1:$L$187</definedName>
  </definedNames>
  <calcPr calcId="145621"/>
</workbook>
</file>

<file path=xl/calcChain.xml><?xml version="1.0" encoding="utf-8"?>
<calcChain xmlns="http://schemas.openxmlformats.org/spreadsheetml/2006/main">
  <c r="I141" i="2"/>
  <c r="L141"/>
  <c r="K141"/>
  <c r="I140"/>
  <c r="L140"/>
  <c r="K140"/>
  <c r="I151"/>
  <c r="K151"/>
  <c r="L151"/>
  <c r="I152"/>
  <c r="L152"/>
  <c r="K152"/>
  <c r="I153"/>
  <c r="L153"/>
  <c r="K153"/>
  <c r="I186"/>
  <c r="L186"/>
  <c r="I183"/>
  <c r="I180"/>
  <c r="I179"/>
  <c r="I178"/>
  <c r="I175"/>
  <c r="I174"/>
  <c r="I173"/>
  <c r="I170"/>
  <c r="L170"/>
  <c r="I169"/>
  <c r="I166"/>
  <c r="I165"/>
  <c r="I164"/>
  <c r="I163"/>
  <c r="I162"/>
  <c r="I161"/>
  <c r="I158"/>
  <c r="L158"/>
  <c r="I157"/>
  <c r="I156"/>
  <c r="I155"/>
  <c r="I154"/>
  <c r="I148"/>
  <c r="I147"/>
  <c r="I146"/>
  <c r="I145"/>
  <c r="L145"/>
  <c r="I144"/>
  <c r="I139"/>
  <c r="I138"/>
  <c r="I137"/>
  <c r="I136"/>
  <c r="I135"/>
  <c r="I134"/>
  <c r="I133"/>
  <c r="L133"/>
  <c r="I129"/>
  <c r="I128"/>
  <c r="I127"/>
  <c r="I126"/>
  <c r="I123"/>
  <c r="I122"/>
  <c r="I121"/>
  <c r="I120"/>
  <c r="L120"/>
  <c r="I119"/>
  <c r="I118"/>
  <c r="I115"/>
  <c r="I114"/>
  <c r="I113"/>
  <c r="I112"/>
  <c r="I111"/>
  <c r="I110"/>
  <c r="L110"/>
  <c r="I109"/>
  <c r="I108"/>
  <c r="L108"/>
  <c r="I107"/>
  <c r="I106"/>
  <c r="L106"/>
  <c r="I103"/>
  <c r="I102"/>
  <c r="I101"/>
  <c r="I100"/>
  <c r="L100"/>
  <c r="I97"/>
  <c r="I96"/>
  <c r="L96"/>
  <c r="I95"/>
  <c r="I94"/>
  <c r="L94"/>
  <c r="I91"/>
  <c r="I90"/>
  <c r="I89"/>
  <c r="I88"/>
  <c r="L88"/>
  <c r="I87"/>
  <c r="I86"/>
  <c r="I83"/>
  <c r="I82"/>
  <c r="L82"/>
  <c r="I81"/>
  <c r="I80"/>
  <c r="L80"/>
  <c r="I79"/>
  <c r="I78"/>
  <c r="I77"/>
  <c r="I76"/>
  <c r="L76"/>
  <c r="I73"/>
  <c r="I71"/>
  <c r="I70"/>
  <c r="I69"/>
  <c r="L69"/>
  <c r="I68"/>
  <c r="I67"/>
  <c r="L67"/>
  <c r="I66"/>
  <c r="I65"/>
  <c r="L65"/>
  <c r="I62"/>
  <c r="I61"/>
  <c r="I60"/>
  <c r="I59"/>
  <c r="L59"/>
  <c r="I58"/>
  <c r="I57"/>
  <c r="L57"/>
  <c r="I56"/>
  <c r="I55"/>
  <c r="L55"/>
  <c r="I52"/>
  <c r="I51"/>
  <c r="I50"/>
  <c r="I49"/>
  <c r="L49"/>
  <c r="I46"/>
  <c r="I45"/>
  <c r="L45"/>
  <c r="I44"/>
  <c r="I43"/>
  <c r="L43"/>
  <c r="I42"/>
  <c r="I41"/>
  <c r="I40"/>
  <c r="I39"/>
  <c r="L39"/>
  <c r="I38"/>
  <c r="I37"/>
  <c r="L37"/>
  <c r="I36"/>
  <c r="I35"/>
  <c r="L35"/>
  <c r="I34"/>
  <c r="I33"/>
  <c r="I32"/>
  <c r="I29"/>
  <c r="L29"/>
  <c r="I28"/>
  <c r="I27"/>
  <c r="L27"/>
  <c r="I26"/>
  <c r="I25"/>
  <c r="L25"/>
  <c r="I21"/>
  <c r="I20"/>
  <c r="I17"/>
  <c r="L17"/>
  <c r="I16"/>
  <c r="L16"/>
  <c r="I15"/>
  <c r="I14"/>
  <c r="L14"/>
  <c r="L15"/>
  <c r="L20"/>
  <c r="L21"/>
  <c r="L26"/>
  <c r="L28"/>
  <c r="L32"/>
  <c r="L33"/>
  <c r="L34"/>
  <c r="L36"/>
  <c r="L38"/>
  <c r="L40"/>
  <c r="L41"/>
  <c r="L42"/>
  <c r="L44"/>
  <c r="L46"/>
  <c r="L50"/>
  <c r="L51"/>
  <c r="L52"/>
  <c r="L56"/>
  <c r="L58"/>
  <c r="L60"/>
  <c r="L61"/>
  <c r="L62"/>
  <c r="L66"/>
  <c r="L68"/>
  <c r="L70"/>
  <c r="L71"/>
  <c r="L73"/>
  <c r="L79"/>
  <c r="L81"/>
  <c r="L83"/>
  <c r="L89"/>
  <c r="L90"/>
  <c r="L91"/>
  <c r="L95"/>
  <c r="L97"/>
  <c r="L101"/>
  <c r="L102"/>
  <c r="L103"/>
  <c r="L107"/>
  <c r="L109"/>
  <c r="L111"/>
  <c r="L112"/>
  <c r="L113"/>
  <c r="L114"/>
  <c r="L118"/>
  <c r="L119"/>
  <c r="L121"/>
  <c r="L122"/>
  <c r="L123"/>
  <c r="L126"/>
  <c r="L127"/>
  <c r="L128"/>
  <c r="L129"/>
  <c r="L134"/>
  <c r="L135"/>
  <c r="L136"/>
  <c r="L137"/>
  <c r="L138"/>
  <c r="L139"/>
  <c r="L144"/>
  <c r="L146"/>
  <c r="L147"/>
  <c r="L148"/>
  <c r="L154"/>
  <c r="L155"/>
  <c r="L156"/>
  <c r="L157"/>
  <c r="L161"/>
  <c r="L162"/>
  <c r="L163"/>
  <c r="L164"/>
  <c r="L165"/>
  <c r="L166"/>
  <c r="L169"/>
  <c r="L173"/>
  <c r="L174"/>
  <c r="L175"/>
  <c r="L178"/>
  <c r="L179"/>
  <c r="L180"/>
  <c r="L183"/>
  <c r="L8"/>
  <c r="L9"/>
  <c r="L10"/>
  <c r="I13"/>
  <c r="L13"/>
  <c r="L3"/>
  <c r="K8"/>
  <c r="K9"/>
  <c r="L4"/>
  <c r="K10"/>
  <c r="K14"/>
  <c r="K15"/>
  <c r="K16"/>
  <c r="K17"/>
  <c r="K20"/>
  <c r="K21"/>
  <c r="K25"/>
  <c r="K26"/>
  <c r="K27"/>
  <c r="K28"/>
  <c r="K29"/>
  <c r="K32"/>
  <c r="K33"/>
  <c r="K34"/>
  <c r="K35"/>
  <c r="K36"/>
  <c r="K37"/>
  <c r="K38"/>
  <c r="K39"/>
  <c r="K40"/>
  <c r="K41"/>
  <c r="K42"/>
  <c r="K43"/>
  <c r="K44"/>
  <c r="K45"/>
  <c r="K46"/>
  <c r="K49"/>
  <c r="K50"/>
  <c r="K51"/>
  <c r="K52"/>
  <c r="K55"/>
  <c r="K56"/>
  <c r="K57"/>
  <c r="K58"/>
  <c r="K59"/>
  <c r="K60"/>
  <c r="K61"/>
  <c r="K62"/>
  <c r="K65"/>
  <c r="K66"/>
  <c r="K67"/>
  <c r="K68"/>
  <c r="K69"/>
  <c r="K70"/>
  <c r="K71"/>
  <c r="K73"/>
  <c r="K76"/>
  <c r="K79"/>
  <c r="K80"/>
  <c r="K81"/>
  <c r="K82"/>
  <c r="K83"/>
  <c r="K88"/>
  <c r="K89"/>
  <c r="K90"/>
  <c r="K91"/>
  <c r="K94"/>
  <c r="K95"/>
  <c r="K96"/>
  <c r="K97"/>
  <c r="K100"/>
  <c r="K101"/>
  <c r="K102"/>
  <c r="K103"/>
  <c r="K106"/>
  <c r="K107"/>
  <c r="K108"/>
  <c r="K109"/>
  <c r="K110"/>
  <c r="K111"/>
  <c r="K112"/>
  <c r="K113"/>
  <c r="K114"/>
  <c r="K115"/>
  <c r="K118"/>
  <c r="K119"/>
  <c r="K120"/>
  <c r="K121"/>
  <c r="K122"/>
  <c r="K123"/>
  <c r="K126"/>
  <c r="K127"/>
  <c r="K128"/>
  <c r="K129"/>
  <c r="K133"/>
  <c r="K134"/>
  <c r="K135"/>
  <c r="K136"/>
  <c r="K137"/>
  <c r="K138"/>
  <c r="K139"/>
  <c r="K144"/>
  <c r="K145"/>
  <c r="K146"/>
  <c r="K147"/>
  <c r="K148"/>
  <c r="K154"/>
  <c r="K155"/>
  <c r="K156"/>
  <c r="K157"/>
  <c r="K158"/>
  <c r="K161"/>
  <c r="K162"/>
  <c r="K163"/>
  <c r="K164"/>
  <c r="K165"/>
  <c r="K166"/>
  <c r="K169"/>
  <c r="K170"/>
  <c r="K173"/>
  <c r="K174"/>
  <c r="K175"/>
  <c r="K178"/>
  <c r="K179"/>
  <c r="K180"/>
  <c r="K183"/>
  <c r="K186"/>
  <c r="H9"/>
  <c r="H10"/>
  <c r="H8"/>
</calcChain>
</file>

<file path=xl/sharedStrings.xml><?xml version="1.0" encoding="utf-8"?>
<sst xmlns="http://schemas.openxmlformats.org/spreadsheetml/2006/main" count="443" uniqueCount="221">
  <si>
    <t>Наименование</t>
  </si>
  <si>
    <t>№ п/п</t>
  </si>
  <si>
    <t>Цена без НДС, BYN</t>
  </si>
  <si>
    <t>Цена с НДС, BYN</t>
  </si>
  <si>
    <t>Изображение</t>
  </si>
  <si>
    <t>Итого руб. с НДС</t>
  </si>
  <si>
    <t>Заказ, ед.</t>
  </si>
  <si>
    <t>Сумма заказа с НДС, руб:</t>
  </si>
  <si>
    <t>ПОЧВОГРУНТЫ ГАСПАДАР</t>
  </si>
  <si>
    <t>ПОЧВОГРУНТЫ МИР ГРУНТОВ</t>
  </si>
  <si>
    <t>ПОЧВОГРУНТЫ МИР ЦВЕТОВ</t>
  </si>
  <si>
    <t>ПОЧВОГРУНТЫ МЕЧТА БОТАНИКА</t>
  </si>
  <si>
    <t>МУЛЬЧА и ДРЕНАЖИ ГАСПАДАР</t>
  </si>
  <si>
    <t>ЖИДКИЕ УДОБРЕНИЯ И ПОДКОРМКИ МИР ЦВЕТОВ</t>
  </si>
  <si>
    <t>ЖИДКИЕ УДОБРЕНИЯ И ПОДКОРМКИ МЕЧТА БОТАНИКА</t>
  </si>
  <si>
    <t>КОМПЛЕКСНЫЕ ОРГАНИЧЕСКИЕ УДОБРЕНИЯ МИР ЦВЕТОВ</t>
  </si>
  <si>
    <t>КОМПЛЕКСНЫЕ ОРГАНИЧЕСКИЕ УДОБРЕНИЯ МЕЧТА БОТАНИКА</t>
  </si>
  <si>
    <t>КОМПЛЕКСНЫЕ ОРГАНИЧЕСКИЕ УДОБРЕНИЯ ГАСПАДАР</t>
  </si>
  <si>
    <t>ПОЧВОГРУНТЫ ROST AGRO</t>
  </si>
  <si>
    <t>Масса товара, кг</t>
  </si>
  <si>
    <t>Итого масса, кг</t>
  </si>
  <si>
    <t>Общая масса заказа, кг:</t>
  </si>
  <si>
    <t>ПОЧВОГРУНТЫ PREMIUM МЕЧТА БОТАНИКА</t>
  </si>
  <si>
    <t>BROS - СРЕДСТВА ЗАЩИТЫ ОТ НАСЕКОМЫХ</t>
  </si>
  <si>
    <t>штрихкод</t>
  </si>
  <si>
    <t>4814065002246</t>
  </si>
  <si>
    <t>4814065002253</t>
  </si>
  <si>
    <t>4814065002260</t>
  </si>
  <si>
    <t>4814065002277</t>
  </si>
  <si>
    <t>4814065002284</t>
  </si>
  <si>
    <t>4814065002291</t>
  </si>
  <si>
    <t>4814065002307</t>
  </si>
  <si>
    <t>4814065002109</t>
  </si>
  <si>
    <t>4814065002314</t>
  </si>
  <si>
    <t>БИОГУМУС ROST AGRO</t>
  </si>
  <si>
    <t>﻿4814065002413</t>
  </si>
  <si>
    <t>﻿4814065002420</t>
  </si>
  <si>
    <t xml:space="preserve">  </t>
  </si>
  <si>
    <t>УРОЖАЙНАЯ ГРЯДКА 10л (5шт/уп)</t>
  </si>
  <si>
    <t>ПОМИДОРКИНО 10л (5шт/уп)</t>
  </si>
  <si>
    <t>5904517002432</t>
  </si>
  <si>
    <t>5904517323032</t>
  </si>
  <si>
    <t>ПОЧВОГРУНТ 100л LUXTORF</t>
  </si>
  <si>
    <t>OUTCAST - СРЕДСТВА ЗАЩИТЫ ОТ НАСЕКОМЫХ</t>
  </si>
  <si>
    <t>Ловушка для борьбы с мухами OUTCAST, (4 шт*5г).</t>
  </si>
  <si>
    <t>Приманка от  муравьев  OUTCAST, (2шт*10г)</t>
  </si>
  <si>
    <t>Приманка от тараканов OUTCAST, (3шт*5г)</t>
  </si>
  <si>
    <t>Спрей от насекомых OUTCAST, (500мл)</t>
  </si>
  <si>
    <t>4607087174936</t>
  </si>
  <si>
    <t>4607087174608</t>
  </si>
  <si>
    <t>4607087174530</t>
  </si>
  <si>
    <t>4607087174431</t>
  </si>
  <si>
    <t>Сера гранулированная Гаспадар</t>
  </si>
  <si>
    <t xml:space="preserve">Сера гранулированная фасованная ГАСПАДАР "Премиум", 500 гр
</t>
  </si>
  <si>
    <t xml:space="preserve">Сера гранулированная фасованная ГАСПАДАР "Премиум", 400 гр
</t>
  </si>
  <si>
    <t xml:space="preserve">Сера гранулированная фасованная ГАСПАДАР "Премиум", 300 гр
</t>
  </si>
  <si>
    <t>4814065002543</t>
  </si>
  <si>
    <t>4814065002550</t>
  </si>
  <si>
    <t>4814065002567</t>
  </si>
  <si>
    <t>4814065002574</t>
  </si>
  <si>
    <t>4811067000195</t>
  </si>
  <si>
    <t>4811067000171</t>
  </si>
  <si>
    <t>4811067000188</t>
  </si>
  <si>
    <t>4811067000164</t>
  </si>
  <si>
    <t>4811067000249</t>
  </si>
  <si>
    <t>4811067000034</t>
  </si>
  <si>
    <t>4811067000041</t>
  </si>
  <si>
    <t>4811067000058</t>
  </si>
  <si>
    <t>Инсектициды (средства защиты от вредителей)</t>
  </si>
  <si>
    <t>4811067000065</t>
  </si>
  <si>
    <t>4811067000072</t>
  </si>
  <si>
    <t>4811067000089</t>
  </si>
  <si>
    <t>4811067000096</t>
  </si>
  <si>
    <t>4811067000102</t>
  </si>
  <si>
    <t>4811067000232</t>
  </si>
  <si>
    <t>Гербициды (средства защиты от сорняков)</t>
  </si>
  <si>
    <t>4811067000119</t>
  </si>
  <si>
    <t>4811067000126</t>
  </si>
  <si>
    <t>4811067000133</t>
  </si>
  <si>
    <t>4811067000140</t>
  </si>
  <si>
    <t xml:space="preserve">ЦВЕТОЧНЫЙ 40л (5 шт) </t>
  </si>
  <si>
    <t xml:space="preserve">УНИВЕРСАЛЬНЫЙ 40л (5 шт) </t>
  </si>
  <si>
    <t xml:space="preserve">ПЫШНАЯ РАССАДА 40л (5 шт) </t>
  </si>
  <si>
    <t xml:space="preserve">ДЛЯ ГОЛУБИКИ 40л (5 шт) </t>
  </si>
  <si>
    <t xml:space="preserve">ДЛЯ ХВОЙНЫХ 40л (5 шт) </t>
  </si>
  <si>
    <t xml:space="preserve">БИОГУМУС УНИВЕРСАЛЬНЫЙ ДЛЯ ОВОЩЕЙ И ЦВЕТОВ 10л (5шт/уп) </t>
  </si>
  <si>
    <t xml:space="preserve">БИОГУМУС УНИВЕРСАЛЬНЫЙ ДЛЯ ОВОЩЕЙ И ЦВЕТОВ 5л (8шт/уп) </t>
  </si>
  <si>
    <t>РАССАДНЫЙ 10л (5шт/уп)</t>
  </si>
  <si>
    <t>ЦВЕТОЧНЫЙ 10л (5шт/уп)</t>
  </si>
  <si>
    <t>ЦВЕТОЧНЫЙ 5л (10шт/уп)</t>
  </si>
  <si>
    <t>ЦВЕТОЧНЫЙ 3л (12шт/уп)</t>
  </si>
  <si>
    <t>УНИВЕРСАЛЬНЫЙ 10л (5шт/уп)</t>
  </si>
  <si>
    <t>Универсальный 10л (5шт/уп)</t>
  </si>
  <si>
    <t>Универсальный 5л (10шт/уп)</t>
  </si>
  <si>
    <t>Универсальный 3л (12шт/уп)</t>
  </si>
  <si>
    <t>Богатый урожай 10л (5шт/уп)</t>
  </si>
  <si>
    <t>Мечта ботаника 10л (5шт/уп)</t>
  </si>
  <si>
    <t>Мечта ботаника 3л (12шт/уп)</t>
  </si>
  <si>
    <t>Пышная рассада 10л (5шт/уп)</t>
  </si>
  <si>
    <t>Пышная рассада 5л (10шт/уп)</t>
  </si>
  <si>
    <t>Пышная рассада 3л (12шт/уп)</t>
  </si>
  <si>
    <t>Чудо-помидор 10л (5шт/уп)</t>
  </si>
  <si>
    <t>Чудо-помидор 5л (10шт/уп)</t>
  </si>
  <si>
    <t>Ваши перцы, баклажаны 10л (5шт/уп)</t>
  </si>
  <si>
    <t>Ваши перцы, баклажаны 5л (10шт/уп)</t>
  </si>
  <si>
    <t>ОВОЩНОЕ ИЗОБИЛИЕ 10л (5шт/уп)</t>
  </si>
  <si>
    <t>УНИВЕРСАЛЬНЫЙ ДЛЯ ОВОЩЕЙ И ЦВЕТОВ 10л (5шт/уп)</t>
  </si>
  <si>
    <t>Универсальный д/комнатных 10л (5шт/уп)</t>
  </si>
  <si>
    <t>Универсальный д/комнатных 5л (10шт/уп)</t>
  </si>
  <si>
    <t>Универсальный д/комнатных 3л (12шт/уп)</t>
  </si>
  <si>
    <t>Цветик-семицветик 5л (10шт/уп)</t>
  </si>
  <si>
    <t>Д/декоративно-цветущих растений 5л (10шт/уп)</t>
  </si>
  <si>
    <t>Д/декоративно-лиственных растений 5л (10шт/уп)</t>
  </si>
  <si>
    <t>Орхидея 3л(12шт/уп)</t>
  </si>
  <si>
    <t>Орхидея 1л(30шт/уп)</t>
  </si>
  <si>
    <t>ФИАЛКА-ПЕТУНИЯ-ГЛОКСИНИЯ-ПРИМУЛА 3л(12шт/уп)</t>
  </si>
  <si>
    <t xml:space="preserve">ФИКУС-ХАМЕДОРЕЯ-ШЕФЛЕРА-ДРАЦЕНА 3л(12шт/уп) </t>
  </si>
  <si>
    <t xml:space="preserve">ЛИМОН-МАНДАРИН-ЛАЙМ-КАЛАМОНДИН 3л(12шт/уп) </t>
  </si>
  <si>
    <t xml:space="preserve">АЗАЛИЯ-ГАРДЕНИЯ-ГОРТЕНЗИЯ-ХВОЙНЫЕ 3л(12шт/уп) </t>
  </si>
  <si>
    <t xml:space="preserve">РОЗА-ПЕЛАРГОНИЯ-ХЛОРОФИТУМ-ЛОБЕЛИЯ 3л(12шт/уп) </t>
  </si>
  <si>
    <t>Маранта, цикас, дифенбахия 3л(12шт/уп)</t>
  </si>
  <si>
    <t>Кора (Мульча) сосновая 20л(10шт/уп)</t>
  </si>
  <si>
    <t>Дренаж из древесного угля с микроэлементами "Гаспадар" 1л(30шт/уп)</t>
  </si>
  <si>
    <t xml:space="preserve"> Дренаж керамзитовый 3л(10шт/уп)</t>
  </si>
  <si>
    <t>Дренаж агроперлитовый 1л(25шт/уп)</t>
  </si>
  <si>
    <t>Дренаж диатомитовый 1л(20шт/уп)</t>
  </si>
  <si>
    <t>Дренаж вермикулитовый 1л(20шт/уп)</t>
  </si>
  <si>
    <t>Дренаж цеолитовый 1л(20шт/уп)</t>
  </si>
  <si>
    <t xml:space="preserve">Сера гранулированная фасованная ГАСПАДАР "Премиум", 1 кг 
</t>
  </si>
  <si>
    <t>Пиларфлам,2мл, Надежная защита картофеля от колорадского жука, от листогрызущих гусениц,яблонной плодожорки</t>
  </si>
  <si>
    <t>ДЛЯ КАПУСТЫ, ОГУРЦОВ 1л(12шт/уп)</t>
  </si>
  <si>
    <t>ВАШИ ПЕРЦЫ, БАКЛАЖАНЫ 1л(12шт/уп)</t>
  </si>
  <si>
    <t>ДЛЯ ГАЗОНОВ 1л(12шт/уп)</t>
  </si>
  <si>
    <t>ДЛЯ ДЕКОРАТИВНО-ЦВЕТУЩИХ РАСТЕНИЙ 0,5л(12шт/уп)</t>
  </si>
  <si>
    <t>ДЛЯ ДЕКОРАТИВНО-ЛИСТВЕННЫХ РАСТЕНИЙ 0,5л(12шт/уп)</t>
  </si>
  <si>
    <t>ДЛЯ АМПЕЛЬНЫХ И РОЗ 0,5л(12шт/уп)</t>
  </si>
  <si>
    <t>ОРХИДЕЯ 0,5л(12шт/уп)</t>
  </si>
  <si>
    <t>ФИКУС-ПАЛЬМА-ЛИАНА-ЮККА 0,5л(12шт/уп)</t>
  </si>
  <si>
    <t>ФИАЛКА-ПЕТУНИЯ-ГЕРАНЬ 0,5л(12шт/уп)</t>
  </si>
  <si>
    <t>МАРАНТА-ЦИКАС-ДИФФЕНБАХИЯ 0,5л(12шт/уп)</t>
  </si>
  <si>
    <t xml:space="preserve"> БЕГОНИЯ-АЛОКАЗИЯ-АСПИДИСТРА 0,5л(12шт/уп)</t>
  </si>
  <si>
    <t>КАКТУС-АЛОЭ-КАЛАНХОЭ-РЕБУЦИЯ 0,5л(12шт/уп)</t>
  </si>
  <si>
    <t>Плодородный 0,5кг(20шт/уп)</t>
  </si>
  <si>
    <t>Рассадный 0,5кг(20шт/уп)</t>
  </si>
  <si>
    <t>Для овощных культур 0,5кг(20шт/уп)</t>
  </si>
  <si>
    <t>Для томатов, перцев, баклажанов 0,5кг(20шт/уп)</t>
  </si>
  <si>
    <t>Цветик-семицветик 0,5кг(20шт/уп)</t>
  </si>
  <si>
    <t>Универсальный для овощей и цветов 0,5кг(20шт/уп)</t>
  </si>
  <si>
    <t>Для комнатных растений 0,5кг(20шт/уп)</t>
  </si>
  <si>
    <t>Фиалка-петуния-герань 0,5кг(20шт/уп)</t>
  </si>
  <si>
    <t>УНИВЕРСАЛЬНОЕ 1л(12шт/уп)</t>
  </si>
  <si>
    <t>ДЛЯ ЛУКА, ЧЕСНОКА 1л(12шт/уп)</t>
  </si>
  <si>
    <t>ЧУДО-ПОМИДОР 1л(12шт/уп)</t>
  </si>
  <si>
    <t>ДЛЯ ХВОЙНЫХ 1л(12шт/уп)</t>
  </si>
  <si>
    <t>УНИВЕРСАЛЬНОЕ ДЛЯ КОМНАТНЫХ РАСТЕНИЙ 0,5л(12шт/уп)</t>
  </si>
  <si>
    <t>ЖИДКИЕ УДОБРЕНИЯ И ПОДКОРМКИ ГАСПАДАР</t>
  </si>
  <si>
    <t>Суперурожай 0,5кг(20шт/уп)</t>
  </si>
  <si>
    <t>Цветочный рай 0,5кг(20шт/уп)</t>
  </si>
  <si>
    <t>Универсальный для цветов 0,5кг(20шт/уп)</t>
  </si>
  <si>
    <t xml:space="preserve"> Дренаж керамзитовый 1 л(25шт/уп)</t>
  </si>
  <si>
    <t>4814065000327</t>
  </si>
  <si>
    <t>Знатный 10л (5шт/уп)</t>
  </si>
  <si>
    <t>Ягодка 3л (12шт/уп)</t>
  </si>
  <si>
    <t>СКИДКА</t>
  </si>
  <si>
    <t>Цена  с НДС, BYN</t>
  </si>
  <si>
    <t>Цена со скидкой , BYN</t>
  </si>
  <si>
    <t>4811067000201</t>
  </si>
  <si>
    <t>4811067000218</t>
  </si>
  <si>
    <t xml:space="preserve">Фортис PRO 1 (Топаз, КЭ)Готовый к применению фунгицид), 1 литр. Защита черной смородины ,малины,земляники, огурца, ягодных и цветочных культур от комплекса болезней </t>
  </si>
  <si>
    <t>Фортис PRO 2 (Скор, КЭ)Готовый к применению фунгицид), 1 литр.Защита голубики,яблони,груша,вишня,слива,смородина,крыжовник, плодовых, ягодных и лиственных культур от комплекса болезней</t>
  </si>
  <si>
    <t>18,81</t>
  </si>
  <si>
    <t>ПОЧВОГРУНТЫ ГАСПАДАР ПРЕМИУМ 40л</t>
  </si>
  <si>
    <t>КОМПЛЕКСНЫЕ МИНЕРАЛЬНЫЕ УДОБРЕНИЯ ГАСПАДАР</t>
  </si>
  <si>
    <t>Для капусты и огурцов  0,05кг(100шт/уп)</t>
  </si>
  <si>
    <t>Для лука и чеснока  0,05кг(100шт/уп)</t>
  </si>
  <si>
    <t>Для клубники, земляники  0,03кг(100шт/уп)</t>
  </si>
  <si>
    <t>КОМПЛЕКСНЫЕ МИНЕРАЛЬНЫЕ УДОБРЕНИЯ МИР ЦВЕТОВ</t>
  </si>
  <si>
    <t>Универсальное для цветов  0,04кг(100шт/уп)</t>
  </si>
  <si>
    <t>КОМПЛЕКСНЫЕ МИНЕРАЛЬНЫЕ УДОБРЕНИЯ МЕЧТА БОТАНИКА</t>
  </si>
  <si>
    <t>Для комнатных растений  0,05кг(100шт/уп)</t>
  </si>
  <si>
    <t xml:space="preserve"> </t>
  </si>
  <si>
    <t>Общество с ограниченной ответственностью 
«Торговый дом «Рост Агро»
г. Минск, ул. Ольшевского, д.20/11 бизнес центр «Градиент», каб.1408
+375 17 373-21-21; 270-20-93; 270-20-94; 270-20-95; 361-63-43; 361-74-04 (тел./факс), +375 29 156-21-21 (А1); +375 29 652-21-21 (А1)
info@rost-agro.by | https://www.rost-agro.by/</t>
  </si>
  <si>
    <t>ЛИМОН-МАНДАРИН-ЖАСМИН-МИРТ 0,5л(12шт/уп)</t>
  </si>
  <si>
    <t>АЗАЛИЯ-РОДОДЕНДРОН-ГОРТЕНЗИЯ 0,5л(12шт/уп)</t>
  </si>
  <si>
    <t>КЛИВИЯ-КАЛАТЕЯ-МОНСТЕРА 0,5л(12шт/уп)</t>
  </si>
  <si>
    <t>4814065000457</t>
  </si>
  <si>
    <t>4814065000464</t>
  </si>
  <si>
    <t>4814065000471</t>
  </si>
  <si>
    <t>4814065000525</t>
  </si>
  <si>
    <t>4814065000587</t>
  </si>
  <si>
    <t>ДЛЯ ВИНОГРАДА 1л(12шт/уп)</t>
  </si>
  <si>
    <t>ЯГОДНОЕ 1л(12шт/уп)</t>
  </si>
  <si>
    <t xml:space="preserve">АНТУРИУМ-БЕГОНИЯ-СПАЦИФИЛЛУМ-ЦИКЛАМЕН 3л(12шт/уп) </t>
  </si>
  <si>
    <t xml:space="preserve">КАКТУС-ЗАМИОКУЛЬКАС-КАЛАНХОЭ-ТОЛСТЯНКА 3л(12шт/уп)  </t>
  </si>
  <si>
    <t>Карбид гранулированный BROS 500г (12шт/уп)</t>
  </si>
  <si>
    <t>Для уничтожения гнезд ос и шершней. Специальное сопло позволяет распылять препарат с расстояния до 6 м, ограничивая риск прямого контакта с насекомыми. BROS 300мл(12шт/уп)</t>
  </si>
  <si>
    <t>Для борьбы с муравьями в форме гранулированной пищевой отравы. Универсальный порошок для борьбы с муравьями. Используется как в сухом виде для посыпания, так и в растворенном виде для полива.  BROS 500г. (9шт/уп)</t>
  </si>
  <si>
    <t>Для борьбы с муравьями в форме гранулированной пищевой отравы. Универсальный порошок для борьбы с муравьями. Используется как в сухом виде для посыпания, так и в растворенном виде для поливки. BROS 250г. (12шт/уп)</t>
  </si>
  <si>
    <t>Для борьбы с муравьями в форме гранулированной пищевой отравы. Универсальный порошок для борьбы с муравьями. Используется как в сухом виде для посыпания, так и в растворенном виде для поливки. BROS 100г. (18шт/уп)</t>
  </si>
  <si>
    <r>
      <t>Таблетки для септиков, выгребных ям BROS 20г ( 16/уп)</t>
    </r>
    <r>
      <rPr>
        <b/>
        <sz val="10"/>
        <rFont val="Calibri"/>
        <family val="2"/>
        <charset val="204"/>
      </rPr>
      <t/>
    </r>
  </si>
  <si>
    <r>
      <t xml:space="preserve">Фунгициды (средства защиты от болезней)     </t>
    </r>
    <r>
      <rPr>
        <b/>
        <sz val="14"/>
        <rFont val="Cambria"/>
        <family val="1"/>
        <charset val="204"/>
      </rPr>
      <t/>
    </r>
  </si>
  <si>
    <r>
      <t xml:space="preserve">Свитч ВДГ, 2,5 гр
</t>
    </r>
    <r>
      <rPr>
        <b/>
        <i/>
        <sz val="10"/>
        <rFont val="Arial"/>
        <family val="2"/>
        <charset val="204"/>
      </rPr>
      <t>Защита овощных и плодовых культур от комплекса болезней</t>
    </r>
  </si>
  <si>
    <r>
      <t xml:space="preserve">Миравис Прайм СК, 2 мл
</t>
    </r>
    <r>
      <rPr>
        <b/>
        <i/>
        <sz val="10"/>
        <rFont val="Arial"/>
        <family val="2"/>
        <charset val="204"/>
      </rPr>
      <t>Защита земляники садовой, томата и огурца
Защищенного грунта от комплекса болезней</t>
    </r>
    <r>
      <rPr>
        <b/>
        <sz val="10"/>
        <rFont val="Arial"/>
        <family val="2"/>
        <charset val="204"/>
      </rPr>
      <t xml:space="preserve"> </t>
    </r>
  </si>
  <si>
    <r>
      <t xml:space="preserve">Цидели Топ 140 ДК, 4 мл 
</t>
    </r>
    <r>
      <rPr>
        <b/>
        <i/>
        <sz val="10"/>
        <rFont val="Arial"/>
        <family val="2"/>
        <charset val="204"/>
      </rPr>
      <t>Защита плодовых и овощных культур от комплекса болезней</t>
    </r>
  </si>
  <si>
    <r>
      <t xml:space="preserve">Ревус СК, 3 мл 
</t>
    </r>
    <r>
      <rPr>
        <b/>
        <i/>
        <sz val="10"/>
        <rFont val="Arial"/>
        <family val="2"/>
        <charset val="204"/>
      </rPr>
      <t>Защита картофеля, томата и лука от комплекса болезней</t>
    </r>
  </si>
  <si>
    <r>
      <t xml:space="preserve">Ревус СК, 50 мл 
</t>
    </r>
    <r>
      <rPr>
        <b/>
        <i/>
        <sz val="10"/>
        <rFont val="Arial"/>
        <family val="2"/>
        <charset val="204"/>
      </rPr>
      <t>Защита картофеля, томата и лука от комплекса болезней</t>
    </r>
  </si>
  <si>
    <r>
      <t xml:space="preserve">Скор КЭ, 2 мл 
</t>
    </r>
    <r>
      <rPr>
        <b/>
        <i/>
        <sz val="10"/>
        <rFont val="Arial"/>
        <family val="2"/>
        <charset val="204"/>
      </rPr>
      <t>Защита плодовых, ягодных и лиственных культур от комплекса болезней</t>
    </r>
  </si>
  <si>
    <r>
      <t xml:space="preserve">Топаз КЭ, 2 мл
</t>
    </r>
    <r>
      <rPr>
        <b/>
        <i/>
        <sz val="10"/>
        <rFont val="Arial"/>
        <family val="2"/>
        <charset val="204"/>
      </rPr>
      <t>Защита огурца, ягодных и цветочных культур от комплекса болезней</t>
    </r>
  </si>
  <si>
    <r>
      <t xml:space="preserve">Хорус ВДГ, 4 гр 
</t>
    </r>
    <r>
      <rPr>
        <b/>
        <i/>
        <sz val="10"/>
        <rFont val="Arial"/>
        <family val="2"/>
        <charset val="204"/>
      </rPr>
      <t>Защита плодовых и ягоднях культур от комплекса болезней, не смывается дождем!</t>
    </r>
  </si>
  <si>
    <r>
      <t xml:space="preserve">Эфория КС, 3,6мл
</t>
    </r>
    <r>
      <rPr>
        <b/>
        <i/>
        <sz val="10"/>
        <rFont val="Arial"/>
        <family val="2"/>
        <charset val="204"/>
      </rPr>
      <t>Защита картофеля от комплекса вредителей</t>
    </r>
    <r>
      <rPr>
        <b/>
        <sz val="10"/>
        <rFont val="Arial"/>
        <family val="2"/>
        <charset val="204"/>
      </rPr>
      <t xml:space="preserve"> </t>
    </r>
  </si>
  <si>
    <r>
      <t xml:space="preserve">Эфория КС, 50мл
</t>
    </r>
    <r>
      <rPr>
        <b/>
        <i/>
        <sz val="10"/>
        <rFont val="Arial"/>
        <family val="2"/>
        <charset val="204"/>
      </rPr>
      <t xml:space="preserve">Защита картофеля от комплекса вредителей </t>
    </r>
  </si>
  <si>
    <r>
      <t xml:space="preserve">Актара ВДГ, 1,2 гр 
</t>
    </r>
    <r>
      <rPr>
        <b/>
        <i/>
        <sz val="10"/>
        <rFont val="Arial"/>
        <family val="2"/>
        <charset val="204"/>
      </rPr>
      <t>Надежная защита картофеля от колорадского жука</t>
    </r>
  </si>
  <si>
    <r>
      <t xml:space="preserve">Актара ВДГ, 4 гр
</t>
    </r>
    <r>
      <rPr>
        <b/>
        <i/>
        <sz val="10"/>
        <rFont val="Arial"/>
        <family val="2"/>
        <charset val="204"/>
      </rPr>
      <t>Надежная защита картофеля от колорадского жука</t>
    </r>
  </si>
  <si>
    <r>
      <t xml:space="preserve">Каратэ Зеон МКС, 2 мл 
</t>
    </r>
    <r>
      <rPr>
        <b/>
        <i/>
        <sz val="10"/>
        <rFont val="Arial"/>
        <family val="2"/>
        <charset val="204"/>
      </rPr>
      <t>Защита сельскохозяйственных культур от комплекса вредителей, включая клещей</t>
    </r>
  </si>
  <si>
    <r>
      <t xml:space="preserve">Фюзилад Форте КЭ, 5 мл 
</t>
    </r>
    <r>
      <rPr>
        <b/>
        <i/>
        <sz val="10"/>
        <rFont val="Arial"/>
        <family val="2"/>
        <charset val="204"/>
      </rPr>
      <t>Защита сельскохозяйственных культур от многолетних и однолетних злаковых сорняков</t>
    </r>
    <r>
      <rPr>
        <b/>
        <sz val="10"/>
        <rFont val="Arial"/>
        <family val="2"/>
        <charset val="204"/>
      </rPr>
      <t xml:space="preserve">
</t>
    </r>
  </si>
  <si>
    <r>
      <t xml:space="preserve">Фюзилад Форте КЭ, 100 мл 
</t>
    </r>
    <r>
      <rPr>
        <b/>
        <i/>
        <sz val="10"/>
        <rFont val="Arial"/>
        <family val="2"/>
        <charset val="204"/>
      </rPr>
      <t>Защита сельскохозяйственных культур от многолетних и однолетних злаковых сорняков</t>
    </r>
  </si>
  <si>
    <r>
      <t xml:space="preserve">Линтур ВДГ, 3,6 гр
</t>
    </r>
    <r>
      <rPr>
        <b/>
        <i/>
        <sz val="10"/>
        <rFont val="Arial"/>
        <family val="2"/>
        <charset val="204"/>
      </rPr>
      <t>Защита от газона
От широкого спектра сорняков</t>
    </r>
  </si>
  <si>
    <r>
      <t xml:space="preserve">Ураган Форте ВР, 100мл
</t>
    </r>
    <r>
      <rPr>
        <b/>
        <i/>
        <sz val="10"/>
        <rFont val="Arial"/>
        <family val="2"/>
        <charset val="204"/>
      </rPr>
      <t>Защита сельскохозяйственных культур от широкого спектра сорняков</t>
    </r>
  </si>
  <si>
    <t>Субстрат торфяной нейтрализованный  LUXTORF,100 литров.  PH 5,5-6,5 Сфагновый сепарированный верховой торф фракции 0-5мм, доломитовая мука.Содержит Mg, Ca, Mn, Zn, Fe, Si.</t>
  </si>
  <si>
    <t>Субстрат торфяной универсальный  LUXTORF, 100 литров. PH 5,6-6,8 Азот (N) -110-200 Фосфор (Р205) -130-210 Калий (К20) -140-330 Содержит Mg, S, B, Cu, Fe, Mn, Mo, Zn, агроперлит.</t>
  </si>
  <si>
    <r>
      <t xml:space="preserve">Субстрат торфяной кислый  LUXTORF, 100 литров. </t>
    </r>
    <r>
      <rPr>
        <b/>
        <i/>
        <sz val="10"/>
        <rFont val="Arial"/>
        <family val="2"/>
        <charset val="204"/>
      </rPr>
      <t xml:space="preserve">PH 3,5-4,5 Сфагновый сепарированный верховой торф фракции 0-5мм. Содержит гуматы -К, -Na, гуминовые кислоты.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</si>
</sst>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14">
    <font>
      <sz val="10"/>
      <name val="Arial Cyr"/>
      <charset val="204"/>
    </font>
    <font>
      <sz val="8"/>
      <name val="Arial Cyr"/>
      <charset val="204"/>
    </font>
    <font>
      <sz val="11"/>
      <name val="Calibri"/>
      <family val="2"/>
      <charset val="204"/>
    </font>
    <font>
      <sz val="12"/>
      <name val="Cambria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0"/>
      <name val="Calibri"/>
      <family val="2"/>
      <charset val="204"/>
    </font>
    <font>
      <sz val="10"/>
      <name val="Arial Cyr"/>
    </font>
    <font>
      <b/>
      <sz val="14"/>
      <name val="Cambria"/>
      <family val="1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164" fontId="9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left" vertical="top" wrapText="1"/>
    </xf>
    <xf numFmtId="2" fontId="11" fillId="2" borderId="1" xfId="0" applyNumberFormat="1" applyFont="1" applyFill="1" applyBorder="1" applyAlignment="1">
      <alignment horizontal="center" vertical="center" wrapText="1"/>
    </xf>
    <xf numFmtId="9" fontId="11" fillId="2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left" vertical="center" wrapText="1"/>
    </xf>
    <xf numFmtId="1" fontId="11" fillId="0" borderId="1" xfId="2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1" fontId="11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" fontId="11" fillId="0" borderId="1" xfId="1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2" fontId="11" fillId="3" borderId="4" xfId="0" applyNumberFormat="1" applyFont="1" applyFill="1" applyBorder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2" fontId="11" fillId="0" borderId="0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 indent="6"/>
    </xf>
    <xf numFmtId="2" fontId="11" fillId="3" borderId="6" xfId="0" applyNumberFormat="1" applyFont="1" applyFill="1" applyBorder="1" applyAlignment="1">
      <alignment horizontal="center" vertical="center" wrapText="1"/>
    </xf>
    <xf numFmtId="2" fontId="11" fillId="3" borderId="7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4" fontId="11" fillId="0" borderId="0" xfId="0" applyNumberFormat="1" applyFont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" fontId="11" fillId="0" borderId="0" xfId="0" applyNumberFormat="1" applyFont="1" applyFill="1" applyAlignment="1">
      <alignment horizontal="center" vertical="center" wrapText="1"/>
    </xf>
    <xf numFmtId="2" fontId="11" fillId="0" borderId="0" xfId="0" applyNumberFormat="1" applyFont="1" applyFill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2" fontId="11" fillId="5" borderId="1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1" fillId="0" borderId="0" xfId="0" applyFont="1" applyAlignment="1"/>
    <xf numFmtId="2" fontId="11" fillId="4" borderId="1" xfId="0" applyNumberFormat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5" xfId="1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pn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jpeg"/><Relationship Id="rId89" Type="http://schemas.openxmlformats.org/officeDocument/2006/relationships/image" Target="../media/image89.pn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pn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28" Type="http://schemas.openxmlformats.org/officeDocument/2006/relationships/image" Target="../media/image128.jpeg"/><Relationship Id="rId5" Type="http://schemas.openxmlformats.org/officeDocument/2006/relationships/image" Target="../media/image5.jpe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jpeg"/><Relationship Id="rId100" Type="http://schemas.openxmlformats.org/officeDocument/2006/relationships/image" Target="../media/image100.png"/><Relationship Id="rId105" Type="http://schemas.openxmlformats.org/officeDocument/2006/relationships/image" Target="../media/image105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png"/><Relationship Id="rId126" Type="http://schemas.openxmlformats.org/officeDocument/2006/relationships/image" Target="../media/image126.png"/><Relationship Id="rId134" Type="http://schemas.openxmlformats.org/officeDocument/2006/relationships/image" Target="../media/image134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103" Type="http://schemas.openxmlformats.org/officeDocument/2006/relationships/image" Target="../media/image103.png"/><Relationship Id="rId108" Type="http://schemas.openxmlformats.org/officeDocument/2006/relationships/image" Target="../media/image108.jpeg"/><Relationship Id="rId116" Type="http://schemas.openxmlformats.org/officeDocument/2006/relationships/image" Target="../media/image116.png"/><Relationship Id="rId124" Type="http://schemas.openxmlformats.org/officeDocument/2006/relationships/image" Target="../media/image124.png"/><Relationship Id="rId129" Type="http://schemas.openxmlformats.org/officeDocument/2006/relationships/image" Target="../media/image129.jpeg"/><Relationship Id="rId137" Type="http://schemas.openxmlformats.org/officeDocument/2006/relationships/image" Target="../media/image137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pn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png"/><Relationship Id="rId10" Type="http://schemas.openxmlformats.org/officeDocument/2006/relationships/image" Target="../media/image10.jpeg"/><Relationship Id="rId31" Type="http://schemas.openxmlformats.org/officeDocument/2006/relationships/image" Target="../media/image31.pn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pn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pn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jpeg"/><Relationship Id="rId115" Type="http://schemas.openxmlformats.org/officeDocument/2006/relationships/image" Target="../media/image115.png"/><Relationship Id="rId131" Type="http://schemas.openxmlformats.org/officeDocument/2006/relationships/image" Target="../media/image131.jpeg"/><Relationship Id="rId136" Type="http://schemas.openxmlformats.org/officeDocument/2006/relationships/image" Target="../media/image136.pn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0</xdr:row>
      <xdr:rowOff>19050</xdr:rowOff>
    </xdr:from>
    <xdr:to>
      <xdr:col>1</xdr:col>
      <xdr:colOff>1971675</xdr:colOff>
      <xdr:row>1</xdr:row>
      <xdr:rowOff>28575</xdr:rowOff>
    </xdr:to>
    <xdr:pic>
      <xdr:nvPicPr>
        <xdr:cNvPr id="1025" name="Рисунок 2" descr="logo_rost-agro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19050"/>
          <a:ext cx="179070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19050</xdr:colOff>
      <xdr:row>50</xdr:row>
      <xdr:rowOff>9525</xdr:rowOff>
    </xdr:from>
    <xdr:to>
      <xdr:col>3</xdr:col>
      <xdr:colOff>942975</xdr:colOff>
      <xdr:row>51</xdr:row>
      <xdr:rowOff>0</xdr:rowOff>
    </xdr:to>
    <xdr:pic>
      <xdr:nvPicPr>
        <xdr:cNvPr id="1026" name="Рисунок 110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29075" y="42205275"/>
          <a:ext cx="9239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19050</xdr:colOff>
      <xdr:row>51</xdr:row>
      <xdr:rowOff>9525</xdr:rowOff>
    </xdr:from>
    <xdr:to>
      <xdr:col>3</xdr:col>
      <xdr:colOff>942975</xdr:colOff>
      <xdr:row>52</xdr:row>
      <xdr:rowOff>0</xdr:rowOff>
    </xdr:to>
    <xdr:pic>
      <xdr:nvPicPr>
        <xdr:cNvPr id="1027" name="Рисунок 4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29075" y="43167300"/>
          <a:ext cx="9239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</xdr:colOff>
      <xdr:row>36</xdr:row>
      <xdr:rowOff>9525</xdr:rowOff>
    </xdr:from>
    <xdr:to>
      <xdr:col>4</xdr:col>
      <xdr:colOff>0</xdr:colOff>
      <xdr:row>37</xdr:row>
      <xdr:rowOff>0</xdr:rowOff>
    </xdr:to>
    <xdr:pic>
      <xdr:nvPicPr>
        <xdr:cNvPr id="1028" name="Рисунок 10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038600" y="29813250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19050</xdr:colOff>
      <xdr:row>41</xdr:row>
      <xdr:rowOff>9525</xdr:rowOff>
    </xdr:from>
    <xdr:to>
      <xdr:col>3</xdr:col>
      <xdr:colOff>942975</xdr:colOff>
      <xdr:row>42</xdr:row>
      <xdr:rowOff>0</xdr:rowOff>
    </xdr:to>
    <xdr:pic>
      <xdr:nvPicPr>
        <xdr:cNvPr id="1029" name="Рисунок 1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029075" y="34623375"/>
          <a:ext cx="9239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19050</xdr:colOff>
      <xdr:row>43</xdr:row>
      <xdr:rowOff>9525</xdr:rowOff>
    </xdr:from>
    <xdr:to>
      <xdr:col>3</xdr:col>
      <xdr:colOff>942975</xdr:colOff>
      <xdr:row>44</xdr:row>
      <xdr:rowOff>0</xdr:rowOff>
    </xdr:to>
    <xdr:pic>
      <xdr:nvPicPr>
        <xdr:cNvPr id="1030" name="Рисунок 1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029075" y="36547425"/>
          <a:ext cx="9239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19050</xdr:colOff>
      <xdr:row>60</xdr:row>
      <xdr:rowOff>0</xdr:rowOff>
    </xdr:from>
    <xdr:to>
      <xdr:col>3</xdr:col>
      <xdr:colOff>952500</xdr:colOff>
      <xdr:row>60</xdr:row>
      <xdr:rowOff>0</xdr:rowOff>
    </xdr:to>
    <xdr:pic>
      <xdr:nvPicPr>
        <xdr:cNvPr id="1031" name="Рисунок 21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029075" y="50720625"/>
          <a:ext cx="933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19050</xdr:colOff>
      <xdr:row>71</xdr:row>
      <xdr:rowOff>0</xdr:rowOff>
    </xdr:from>
    <xdr:to>
      <xdr:col>3</xdr:col>
      <xdr:colOff>952500</xdr:colOff>
      <xdr:row>71</xdr:row>
      <xdr:rowOff>0</xdr:rowOff>
    </xdr:to>
    <xdr:pic>
      <xdr:nvPicPr>
        <xdr:cNvPr id="1032" name="Рисунок 25"/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4029075" y="60245625"/>
          <a:ext cx="933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19050</xdr:colOff>
      <xdr:row>75</xdr:row>
      <xdr:rowOff>9525</xdr:rowOff>
    </xdr:from>
    <xdr:to>
      <xdr:col>3</xdr:col>
      <xdr:colOff>942975</xdr:colOff>
      <xdr:row>76</xdr:row>
      <xdr:rowOff>0</xdr:rowOff>
    </xdr:to>
    <xdr:pic>
      <xdr:nvPicPr>
        <xdr:cNvPr id="1033" name="Рисунок 35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029075" y="62407800"/>
          <a:ext cx="9239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19050</xdr:colOff>
      <xdr:row>82</xdr:row>
      <xdr:rowOff>9525</xdr:rowOff>
    </xdr:from>
    <xdr:to>
      <xdr:col>3</xdr:col>
      <xdr:colOff>942975</xdr:colOff>
      <xdr:row>83</xdr:row>
      <xdr:rowOff>0</xdr:rowOff>
    </xdr:to>
    <xdr:pic>
      <xdr:nvPicPr>
        <xdr:cNvPr id="1034" name="Рисунок 151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029075" y="69141975"/>
          <a:ext cx="9239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19050</xdr:colOff>
      <xdr:row>81</xdr:row>
      <xdr:rowOff>9525</xdr:rowOff>
    </xdr:from>
    <xdr:to>
      <xdr:col>3</xdr:col>
      <xdr:colOff>942975</xdr:colOff>
      <xdr:row>82</xdr:row>
      <xdr:rowOff>0</xdr:rowOff>
    </xdr:to>
    <xdr:pic>
      <xdr:nvPicPr>
        <xdr:cNvPr id="1035" name="Рисунок 152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029075" y="68179950"/>
          <a:ext cx="9239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19050</xdr:colOff>
      <xdr:row>80</xdr:row>
      <xdr:rowOff>9525</xdr:rowOff>
    </xdr:from>
    <xdr:to>
      <xdr:col>3</xdr:col>
      <xdr:colOff>942975</xdr:colOff>
      <xdr:row>81</xdr:row>
      <xdr:rowOff>0</xdr:rowOff>
    </xdr:to>
    <xdr:pic>
      <xdr:nvPicPr>
        <xdr:cNvPr id="1036" name="Рисунок 153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029075" y="67217925"/>
          <a:ext cx="9239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19050</xdr:colOff>
      <xdr:row>79</xdr:row>
      <xdr:rowOff>9525</xdr:rowOff>
    </xdr:from>
    <xdr:to>
      <xdr:col>3</xdr:col>
      <xdr:colOff>942975</xdr:colOff>
      <xdr:row>80</xdr:row>
      <xdr:rowOff>0</xdr:rowOff>
    </xdr:to>
    <xdr:pic>
      <xdr:nvPicPr>
        <xdr:cNvPr id="1037" name="Рисунок 154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029075" y="66255900"/>
          <a:ext cx="9239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19050</xdr:colOff>
      <xdr:row>61</xdr:row>
      <xdr:rowOff>9525</xdr:rowOff>
    </xdr:from>
    <xdr:to>
      <xdr:col>3</xdr:col>
      <xdr:colOff>952500</xdr:colOff>
      <xdr:row>61</xdr:row>
      <xdr:rowOff>942975</xdr:rowOff>
    </xdr:to>
    <xdr:pic>
      <xdr:nvPicPr>
        <xdr:cNvPr id="1038" name="Рисунок 180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029075" y="51692175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</xdr:colOff>
      <xdr:row>15</xdr:row>
      <xdr:rowOff>9525</xdr:rowOff>
    </xdr:from>
    <xdr:to>
      <xdr:col>3</xdr:col>
      <xdr:colOff>933450</xdr:colOff>
      <xdr:row>15</xdr:row>
      <xdr:rowOff>1333500</xdr:rowOff>
    </xdr:to>
    <xdr:pic>
      <xdr:nvPicPr>
        <xdr:cNvPr id="1039" name="Рисунок 6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l="16095" r="16095"/>
        <a:stretch>
          <a:fillRect/>
        </a:stretch>
      </xdr:blipFill>
      <xdr:spPr bwMode="auto">
        <a:xfrm>
          <a:off x="4029075" y="12858750"/>
          <a:ext cx="91440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16</xdr:row>
      <xdr:rowOff>38100</xdr:rowOff>
    </xdr:from>
    <xdr:to>
      <xdr:col>3</xdr:col>
      <xdr:colOff>942975</xdr:colOff>
      <xdr:row>16</xdr:row>
      <xdr:rowOff>1381125</xdr:rowOff>
    </xdr:to>
    <xdr:pic>
      <xdr:nvPicPr>
        <xdr:cNvPr id="1040" name="Рисунок 7"/>
        <xdr:cNvPicPr>
          <a:picLocks/>
        </xdr:cNvPicPr>
      </xdr:nvPicPr>
      <xdr:blipFill>
        <a:blip xmlns:r="http://schemas.openxmlformats.org/officeDocument/2006/relationships" r:embed="rId16" cstate="print"/>
        <a:srcRect l="18364" r="18364"/>
        <a:stretch>
          <a:fillRect/>
        </a:stretch>
      </xdr:blipFill>
      <xdr:spPr bwMode="auto">
        <a:xfrm>
          <a:off x="4038600" y="14230350"/>
          <a:ext cx="91440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14</xdr:row>
      <xdr:rowOff>9525</xdr:rowOff>
    </xdr:from>
    <xdr:to>
      <xdr:col>3</xdr:col>
      <xdr:colOff>942975</xdr:colOff>
      <xdr:row>14</xdr:row>
      <xdr:rowOff>1323975</xdr:rowOff>
    </xdr:to>
    <xdr:pic>
      <xdr:nvPicPr>
        <xdr:cNvPr id="1041" name="Рисунок 8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l="16502" r="16502"/>
        <a:stretch>
          <a:fillRect/>
        </a:stretch>
      </xdr:blipFill>
      <xdr:spPr bwMode="auto">
        <a:xfrm>
          <a:off x="4038600" y="11506200"/>
          <a:ext cx="9144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</xdr:colOff>
      <xdr:row>13</xdr:row>
      <xdr:rowOff>19050</xdr:rowOff>
    </xdr:from>
    <xdr:to>
      <xdr:col>3</xdr:col>
      <xdr:colOff>933450</xdr:colOff>
      <xdr:row>13</xdr:row>
      <xdr:rowOff>1314450</xdr:rowOff>
    </xdr:to>
    <xdr:pic>
      <xdr:nvPicPr>
        <xdr:cNvPr id="1042" name="Рисунок 10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l="16095" r="16095"/>
        <a:stretch>
          <a:fillRect/>
        </a:stretch>
      </xdr:blipFill>
      <xdr:spPr bwMode="auto">
        <a:xfrm>
          <a:off x="4029075" y="10182225"/>
          <a:ext cx="914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54</xdr:row>
      <xdr:rowOff>9525</xdr:rowOff>
    </xdr:from>
    <xdr:to>
      <xdr:col>3</xdr:col>
      <xdr:colOff>942975</xdr:colOff>
      <xdr:row>54</xdr:row>
      <xdr:rowOff>942975</xdr:rowOff>
    </xdr:to>
    <xdr:pic>
      <xdr:nvPicPr>
        <xdr:cNvPr id="1043" name="Рисунок 5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 l="6911" r="6911"/>
        <a:stretch>
          <a:fillRect/>
        </a:stretch>
      </xdr:blipFill>
      <xdr:spPr bwMode="auto">
        <a:xfrm>
          <a:off x="4057650" y="44958000"/>
          <a:ext cx="8953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19050</xdr:colOff>
      <xdr:row>44</xdr:row>
      <xdr:rowOff>9525</xdr:rowOff>
    </xdr:from>
    <xdr:to>
      <xdr:col>3</xdr:col>
      <xdr:colOff>952500</xdr:colOff>
      <xdr:row>44</xdr:row>
      <xdr:rowOff>942975</xdr:rowOff>
    </xdr:to>
    <xdr:pic>
      <xdr:nvPicPr>
        <xdr:cNvPr id="1044" name="Рисунок 2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029075" y="375094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19050</xdr:colOff>
      <xdr:row>42</xdr:row>
      <xdr:rowOff>9525</xdr:rowOff>
    </xdr:from>
    <xdr:to>
      <xdr:col>3</xdr:col>
      <xdr:colOff>952500</xdr:colOff>
      <xdr:row>42</xdr:row>
      <xdr:rowOff>942975</xdr:rowOff>
    </xdr:to>
    <xdr:pic>
      <xdr:nvPicPr>
        <xdr:cNvPr id="1045" name="Рисунок 3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029075" y="3558540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19050</xdr:colOff>
      <xdr:row>37</xdr:row>
      <xdr:rowOff>9525</xdr:rowOff>
    </xdr:from>
    <xdr:to>
      <xdr:col>4</xdr:col>
      <xdr:colOff>0</xdr:colOff>
      <xdr:row>38</xdr:row>
      <xdr:rowOff>0</xdr:rowOff>
    </xdr:to>
    <xdr:pic>
      <xdr:nvPicPr>
        <xdr:cNvPr id="1046" name="Рисунок 4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029075" y="30775275"/>
          <a:ext cx="9429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95250</xdr:colOff>
      <xdr:row>33</xdr:row>
      <xdr:rowOff>9525</xdr:rowOff>
    </xdr:from>
    <xdr:to>
      <xdr:col>3</xdr:col>
      <xdr:colOff>847725</xdr:colOff>
      <xdr:row>33</xdr:row>
      <xdr:rowOff>942975</xdr:rowOff>
    </xdr:to>
    <xdr:pic>
      <xdr:nvPicPr>
        <xdr:cNvPr id="1047" name="Рисунок 1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105275" y="26927175"/>
          <a:ext cx="7524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40</xdr:row>
      <xdr:rowOff>9525</xdr:rowOff>
    </xdr:from>
    <xdr:to>
      <xdr:col>3</xdr:col>
      <xdr:colOff>942975</xdr:colOff>
      <xdr:row>40</xdr:row>
      <xdr:rowOff>942975</xdr:rowOff>
    </xdr:to>
    <xdr:pic>
      <xdr:nvPicPr>
        <xdr:cNvPr id="1048" name="Рисунок 2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l="-2" t="4076" r="-5344" b="4443"/>
        <a:stretch>
          <a:fillRect/>
        </a:stretch>
      </xdr:blipFill>
      <xdr:spPr bwMode="auto">
        <a:xfrm>
          <a:off x="4057650" y="33661350"/>
          <a:ext cx="8953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76200</xdr:colOff>
      <xdr:row>39</xdr:row>
      <xdr:rowOff>9525</xdr:rowOff>
    </xdr:from>
    <xdr:to>
      <xdr:col>3</xdr:col>
      <xdr:colOff>942975</xdr:colOff>
      <xdr:row>39</xdr:row>
      <xdr:rowOff>923925</xdr:rowOff>
    </xdr:to>
    <xdr:pic>
      <xdr:nvPicPr>
        <xdr:cNvPr id="1049" name="Рисунок 3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 t="5154" b="5154"/>
        <a:stretch>
          <a:fillRect/>
        </a:stretch>
      </xdr:blipFill>
      <xdr:spPr bwMode="auto">
        <a:xfrm>
          <a:off x="4086225" y="32699325"/>
          <a:ext cx="8667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55</xdr:row>
      <xdr:rowOff>38100</xdr:rowOff>
    </xdr:from>
    <xdr:to>
      <xdr:col>3</xdr:col>
      <xdr:colOff>933450</xdr:colOff>
      <xdr:row>55</xdr:row>
      <xdr:rowOff>952500</xdr:rowOff>
    </xdr:to>
    <xdr:pic>
      <xdr:nvPicPr>
        <xdr:cNvPr id="1050" name="Рисунок 1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 l="7501" r="7501"/>
        <a:stretch>
          <a:fillRect/>
        </a:stretch>
      </xdr:blipFill>
      <xdr:spPr bwMode="auto">
        <a:xfrm>
          <a:off x="4057650" y="45948600"/>
          <a:ext cx="8858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</xdr:colOff>
      <xdr:row>78</xdr:row>
      <xdr:rowOff>9525</xdr:rowOff>
    </xdr:from>
    <xdr:to>
      <xdr:col>3</xdr:col>
      <xdr:colOff>952500</xdr:colOff>
      <xdr:row>78</xdr:row>
      <xdr:rowOff>942975</xdr:rowOff>
    </xdr:to>
    <xdr:pic>
      <xdr:nvPicPr>
        <xdr:cNvPr id="1051" name="Рисунок 3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029075" y="65293875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</xdr:colOff>
      <xdr:row>34</xdr:row>
      <xdr:rowOff>9525</xdr:rowOff>
    </xdr:from>
    <xdr:to>
      <xdr:col>3</xdr:col>
      <xdr:colOff>952500</xdr:colOff>
      <xdr:row>34</xdr:row>
      <xdr:rowOff>942975</xdr:rowOff>
    </xdr:to>
    <xdr:pic>
      <xdr:nvPicPr>
        <xdr:cNvPr id="1052" name="Рисунок 4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4029075" y="2788920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</xdr:colOff>
      <xdr:row>59</xdr:row>
      <xdr:rowOff>9525</xdr:rowOff>
    </xdr:from>
    <xdr:to>
      <xdr:col>3</xdr:col>
      <xdr:colOff>942975</xdr:colOff>
      <xdr:row>60</xdr:row>
      <xdr:rowOff>0</xdr:rowOff>
    </xdr:to>
    <xdr:pic>
      <xdr:nvPicPr>
        <xdr:cNvPr id="1053" name="Рисунок 20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4029075" y="49768125"/>
          <a:ext cx="9239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24</xdr:row>
      <xdr:rowOff>95250</xdr:rowOff>
    </xdr:from>
    <xdr:to>
      <xdr:col>3</xdr:col>
      <xdr:colOff>876300</xdr:colOff>
      <xdr:row>24</xdr:row>
      <xdr:rowOff>933450</xdr:rowOff>
    </xdr:to>
    <xdr:pic>
      <xdr:nvPicPr>
        <xdr:cNvPr id="1054" name="Рисунок 2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057650" y="19469100"/>
          <a:ext cx="8286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38</xdr:row>
      <xdr:rowOff>9525</xdr:rowOff>
    </xdr:from>
    <xdr:to>
      <xdr:col>3</xdr:col>
      <xdr:colOff>914400</xdr:colOff>
      <xdr:row>38</xdr:row>
      <xdr:rowOff>942975</xdr:rowOff>
    </xdr:to>
    <xdr:pic>
      <xdr:nvPicPr>
        <xdr:cNvPr id="1055" name="Рисунок 3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 t="5103" b="4082"/>
        <a:stretch>
          <a:fillRect/>
        </a:stretch>
      </xdr:blipFill>
      <xdr:spPr bwMode="auto">
        <a:xfrm>
          <a:off x="4076700" y="31737300"/>
          <a:ext cx="8477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95250</xdr:colOff>
      <xdr:row>57</xdr:row>
      <xdr:rowOff>9525</xdr:rowOff>
    </xdr:from>
    <xdr:to>
      <xdr:col>3</xdr:col>
      <xdr:colOff>847725</xdr:colOff>
      <xdr:row>57</xdr:row>
      <xdr:rowOff>942975</xdr:rowOff>
    </xdr:to>
    <xdr:pic>
      <xdr:nvPicPr>
        <xdr:cNvPr id="1056" name="Рисунок 4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4105275" y="47844075"/>
          <a:ext cx="7524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85725</xdr:colOff>
      <xdr:row>27</xdr:row>
      <xdr:rowOff>95250</xdr:rowOff>
    </xdr:from>
    <xdr:to>
      <xdr:col>3</xdr:col>
      <xdr:colOff>885825</xdr:colOff>
      <xdr:row>27</xdr:row>
      <xdr:rowOff>914400</xdr:rowOff>
    </xdr:to>
    <xdr:pic>
      <xdr:nvPicPr>
        <xdr:cNvPr id="1057" name="Рисунок 1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4095750" y="22355175"/>
          <a:ext cx="8001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28</xdr:row>
      <xdr:rowOff>9525</xdr:rowOff>
    </xdr:from>
    <xdr:to>
      <xdr:col>3</xdr:col>
      <xdr:colOff>857250</xdr:colOff>
      <xdr:row>28</xdr:row>
      <xdr:rowOff>942975</xdr:rowOff>
    </xdr:to>
    <xdr:pic>
      <xdr:nvPicPr>
        <xdr:cNvPr id="1058" name="Рисунок 1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4124325" y="23231475"/>
          <a:ext cx="7429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60</xdr:row>
      <xdr:rowOff>9525</xdr:rowOff>
    </xdr:from>
    <xdr:to>
      <xdr:col>3</xdr:col>
      <xdr:colOff>847725</xdr:colOff>
      <xdr:row>60</xdr:row>
      <xdr:rowOff>942975</xdr:rowOff>
    </xdr:to>
    <xdr:pic>
      <xdr:nvPicPr>
        <xdr:cNvPr id="1059" name="Рисунок 2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4124325" y="50730150"/>
          <a:ext cx="7334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58</xdr:row>
      <xdr:rowOff>9525</xdr:rowOff>
    </xdr:from>
    <xdr:to>
      <xdr:col>3</xdr:col>
      <xdr:colOff>876300</xdr:colOff>
      <xdr:row>58</xdr:row>
      <xdr:rowOff>942975</xdr:rowOff>
    </xdr:to>
    <xdr:pic>
      <xdr:nvPicPr>
        <xdr:cNvPr id="1060" name="Рисунок 3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4124325" y="48806100"/>
          <a:ext cx="7620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95250</xdr:colOff>
      <xdr:row>31</xdr:row>
      <xdr:rowOff>9525</xdr:rowOff>
    </xdr:from>
    <xdr:to>
      <xdr:col>3</xdr:col>
      <xdr:colOff>847725</xdr:colOff>
      <xdr:row>31</xdr:row>
      <xdr:rowOff>942975</xdr:rowOff>
    </xdr:to>
    <xdr:pic>
      <xdr:nvPicPr>
        <xdr:cNvPr id="1061" name="Picture 12834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4105275" y="25003125"/>
          <a:ext cx="7524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32</xdr:row>
      <xdr:rowOff>9525</xdr:rowOff>
    </xdr:from>
    <xdr:to>
      <xdr:col>3</xdr:col>
      <xdr:colOff>857250</xdr:colOff>
      <xdr:row>32</xdr:row>
      <xdr:rowOff>942975</xdr:rowOff>
    </xdr:to>
    <xdr:pic>
      <xdr:nvPicPr>
        <xdr:cNvPr id="1062" name="Picture 12835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4124325" y="25965150"/>
          <a:ext cx="7429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76200</xdr:colOff>
      <xdr:row>55</xdr:row>
      <xdr:rowOff>933450</xdr:rowOff>
    </xdr:from>
    <xdr:to>
      <xdr:col>3</xdr:col>
      <xdr:colOff>914400</xdr:colOff>
      <xdr:row>57</xdr:row>
      <xdr:rowOff>9525</xdr:rowOff>
    </xdr:to>
    <xdr:pic>
      <xdr:nvPicPr>
        <xdr:cNvPr id="1063" name="Picture 12836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 l="10464" t="-5980" r="8743" b="-4021"/>
        <a:stretch>
          <a:fillRect/>
        </a:stretch>
      </xdr:blipFill>
      <xdr:spPr bwMode="auto">
        <a:xfrm>
          <a:off x="4086225" y="46843950"/>
          <a:ext cx="838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</xdr:colOff>
      <xdr:row>75</xdr:row>
      <xdr:rowOff>933450</xdr:rowOff>
    </xdr:from>
    <xdr:to>
      <xdr:col>3</xdr:col>
      <xdr:colOff>876300</xdr:colOff>
      <xdr:row>77</xdr:row>
      <xdr:rowOff>9525</xdr:rowOff>
    </xdr:to>
    <xdr:pic>
      <xdr:nvPicPr>
        <xdr:cNvPr id="1064" name="Рисунок 1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4143375" y="63331725"/>
          <a:ext cx="7429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85725</xdr:colOff>
      <xdr:row>26</xdr:row>
      <xdr:rowOff>95250</xdr:rowOff>
    </xdr:from>
    <xdr:to>
      <xdr:col>3</xdr:col>
      <xdr:colOff>885825</xdr:colOff>
      <xdr:row>26</xdr:row>
      <xdr:rowOff>914400</xdr:rowOff>
    </xdr:to>
    <xdr:pic>
      <xdr:nvPicPr>
        <xdr:cNvPr id="1065" name="Рисунок 1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4095750" y="21393150"/>
          <a:ext cx="8001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85725</xdr:colOff>
      <xdr:row>25</xdr:row>
      <xdr:rowOff>95250</xdr:rowOff>
    </xdr:from>
    <xdr:to>
      <xdr:col>3</xdr:col>
      <xdr:colOff>885825</xdr:colOff>
      <xdr:row>25</xdr:row>
      <xdr:rowOff>914400</xdr:rowOff>
    </xdr:to>
    <xdr:pic>
      <xdr:nvPicPr>
        <xdr:cNvPr id="1066" name="Рисунок 2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4095750" y="20431125"/>
          <a:ext cx="8001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</xdr:colOff>
      <xdr:row>12</xdr:row>
      <xdr:rowOff>9525</xdr:rowOff>
    </xdr:from>
    <xdr:to>
      <xdr:col>3</xdr:col>
      <xdr:colOff>952500</xdr:colOff>
      <xdr:row>12</xdr:row>
      <xdr:rowOff>1333500</xdr:rowOff>
    </xdr:to>
    <xdr:pic>
      <xdr:nvPicPr>
        <xdr:cNvPr id="1067" name="Рисунок 3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 l="15686" t="-1587" r="15686" b="-1587"/>
        <a:stretch>
          <a:fillRect/>
        </a:stretch>
      </xdr:blipFill>
      <xdr:spPr bwMode="auto">
        <a:xfrm>
          <a:off x="4029075" y="8829675"/>
          <a:ext cx="93345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20</xdr:row>
      <xdr:rowOff>47625</xdr:rowOff>
    </xdr:from>
    <xdr:to>
      <xdr:col>3</xdr:col>
      <xdr:colOff>923925</xdr:colOff>
      <xdr:row>20</xdr:row>
      <xdr:rowOff>904875</xdr:rowOff>
    </xdr:to>
    <xdr:pic>
      <xdr:nvPicPr>
        <xdr:cNvPr id="1068" name="Рисунок 6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 l="4167" t="2840" r="4167" b="2840"/>
        <a:stretch>
          <a:fillRect/>
        </a:stretch>
      </xdr:blipFill>
      <xdr:spPr bwMode="auto">
        <a:xfrm>
          <a:off x="4057650" y="17421225"/>
          <a:ext cx="8763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19</xdr:row>
      <xdr:rowOff>38100</xdr:rowOff>
    </xdr:from>
    <xdr:to>
      <xdr:col>3</xdr:col>
      <xdr:colOff>942975</xdr:colOff>
      <xdr:row>19</xdr:row>
      <xdr:rowOff>933450</xdr:rowOff>
    </xdr:to>
    <xdr:pic>
      <xdr:nvPicPr>
        <xdr:cNvPr id="1069" name="Рисунок 7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 l="2499" r="2499"/>
        <a:stretch>
          <a:fillRect/>
        </a:stretch>
      </xdr:blipFill>
      <xdr:spPr bwMode="auto">
        <a:xfrm>
          <a:off x="4038600" y="16449675"/>
          <a:ext cx="9144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64</xdr:row>
      <xdr:rowOff>9525</xdr:rowOff>
    </xdr:from>
    <xdr:to>
      <xdr:col>4</xdr:col>
      <xdr:colOff>0</xdr:colOff>
      <xdr:row>65</xdr:row>
      <xdr:rowOff>0</xdr:rowOff>
    </xdr:to>
    <xdr:pic>
      <xdr:nvPicPr>
        <xdr:cNvPr id="107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 l="5295" r="5295"/>
        <a:stretch>
          <a:fillRect/>
        </a:stretch>
      </xdr:blipFill>
      <xdr:spPr bwMode="auto">
        <a:xfrm>
          <a:off x="4038600" y="5352097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65</xdr:row>
      <xdr:rowOff>9525</xdr:rowOff>
    </xdr:from>
    <xdr:to>
      <xdr:col>4</xdr:col>
      <xdr:colOff>0</xdr:colOff>
      <xdr:row>66</xdr:row>
      <xdr:rowOff>0</xdr:rowOff>
    </xdr:to>
    <xdr:pic>
      <xdr:nvPicPr>
        <xdr:cNvPr id="107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 l="5295" r="5295"/>
        <a:stretch>
          <a:fillRect/>
        </a:stretch>
      </xdr:blipFill>
      <xdr:spPr bwMode="auto">
        <a:xfrm>
          <a:off x="4038600" y="54483000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66</xdr:row>
      <xdr:rowOff>9525</xdr:rowOff>
    </xdr:from>
    <xdr:to>
      <xdr:col>4</xdr:col>
      <xdr:colOff>0</xdr:colOff>
      <xdr:row>67</xdr:row>
      <xdr:rowOff>0</xdr:rowOff>
    </xdr:to>
    <xdr:pic>
      <xdr:nvPicPr>
        <xdr:cNvPr id="1072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 l="5295" r="5295"/>
        <a:stretch>
          <a:fillRect/>
        </a:stretch>
      </xdr:blipFill>
      <xdr:spPr bwMode="auto">
        <a:xfrm>
          <a:off x="4038600" y="554450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67</xdr:row>
      <xdr:rowOff>9525</xdr:rowOff>
    </xdr:from>
    <xdr:to>
      <xdr:col>4</xdr:col>
      <xdr:colOff>0</xdr:colOff>
      <xdr:row>68</xdr:row>
      <xdr:rowOff>0</xdr:rowOff>
    </xdr:to>
    <xdr:pic>
      <xdr:nvPicPr>
        <xdr:cNvPr id="1073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 l="5295" r="5295"/>
        <a:stretch>
          <a:fillRect/>
        </a:stretch>
      </xdr:blipFill>
      <xdr:spPr bwMode="auto">
        <a:xfrm>
          <a:off x="4038600" y="56407050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68</xdr:row>
      <xdr:rowOff>9525</xdr:rowOff>
    </xdr:from>
    <xdr:to>
      <xdr:col>4</xdr:col>
      <xdr:colOff>0</xdr:colOff>
      <xdr:row>69</xdr:row>
      <xdr:rowOff>0</xdr:rowOff>
    </xdr:to>
    <xdr:pic>
      <xdr:nvPicPr>
        <xdr:cNvPr id="1074" name="Рисунок 13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 l="5296" r="5296"/>
        <a:stretch>
          <a:fillRect/>
        </a:stretch>
      </xdr:blipFill>
      <xdr:spPr bwMode="auto">
        <a:xfrm>
          <a:off x="4038600" y="5736907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69</xdr:row>
      <xdr:rowOff>9525</xdr:rowOff>
    </xdr:from>
    <xdr:to>
      <xdr:col>4</xdr:col>
      <xdr:colOff>0</xdr:colOff>
      <xdr:row>70</xdr:row>
      <xdr:rowOff>0</xdr:rowOff>
    </xdr:to>
    <xdr:pic>
      <xdr:nvPicPr>
        <xdr:cNvPr id="1075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 l="5296" r="5296"/>
        <a:stretch>
          <a:fillRect/>
        </a:stretch>
      </xdr:blipFill>
      <xdr:spPr bwMode="auto">
        <a:xfrm>
          <a:off x="4038600" y="58331100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70</xdr:row>
      <xdr:rowOff>9525</xdr:rowOff>
    </xdr:from>
    <xdr:to>
      <xdr:col>4</xdr:col>
      <xdr:colOff>0</xdr:colOff>
      <xdr:row>71</xdr:row>
      <xdr:rowOff>0</xdr:rowOff>
    </xdr:to>
    <xdr:pic>
      <xdr:nvPicPr>
        <xdr:cNvPr id="1076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 l="5296" r="5296"/>
        <a:stretch>
          <a:fillRect/>
        </a:stretch>
      </xdr:blipFill>
      <xdr:spPr bwMode="auto">
        <a:xfrm>
          <a:off x="4038600" y="592931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19050</xdr:colOff>
      <xdr:row>72</xdr:row>
      <xdr:rowOff>0</xdr:rowOff>
    </xdr:from>
    <xdr:to>
      <xdr:col>3</xdr:col>
      <xdr:colOff>962025</xdr:colOff>
      <xdr:row>72</xdr:row>
      <xdr:rowOff>952500</xdr:rowOff>
    </xdr:to>
    <xdr:pic>
      <xdr:nvPicPr>
        <xdr:cNvPr id="1077" name="Рисунок 29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4029075" y="60588525"/>
          <a:ext cx="9429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</xdr:colOff>
      <xdr:row>48</xdr:row>
      <xdr:rowOff>9525</xdr:rowOff>
    </xdr:from>
    <xdr:to>
      <xdr:col>4</xdr:col>
      <xdr:colOff>0</xdr:colOff>
      <xdr:row>48</xdr:row>
      <xdr:rowOff>962025</xdr:rowOff>
    </xdr:to>
    <xdr:pic>
      <xdr:nvPicPr>
        <xdr:cNvPr id="1078" name="Рисунок 111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4038600" y="402812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9525</xdr:colOff>
      <xdr:row>49</xdr:row>
      <xdr:rowOff>9525</xdr:rowOff>
    </xdr:from>
    <xdr:to>
      <xdr:col>3</xdr:col>
      <xdr:colOff>962025</xdr:colOff>
      <xdr:row>50</xdr:row>
      <xdr:rowOff>0</xdr:rowOff>
    </xdr:to>
    <xdr:pic>
      <xdr:nvPicPr>
        <xdr:cNvPr id="1079" name="Рисунок 1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4019550" y="4124325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76200</xdr:colOff>
      <xdr:row>85</xdr:row>
      <xdr:rowOff>66675</xdr:rowOff>
    </xdr:from>
    <xdr:to>
      <xdr:col>3</xdr:col>
      <xdr:colOff>942975</xdr:colOff>
      <xdr:row>85</xdr:row>
      <xdr:rowOff>933450</xdr:rowOff>
    </xdr:to>
    <xdr:pic>
      <xdr:nvPicPr>
        <xdr:cNvPr id="1080" name="Рисунок 109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4086225" y="71104125"/>
          <a:ext cx="8667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86</xdr:row>
      <xdr:rowOff>9525</xdr:rowOff>
    </xdr:from>
    <xdr:to>
      <xdr:col>3</xdr:col>
      <xdr:colOff>942975</xdr:colOff>
      <xdr:row>87</xdr:row>
      <xdr:rowOff>0</xdr:rowOff>
    </xdr:to>
    <xdr:pic>
      <xdr:nvPicPr>
        <xdr:cNvPr id="1081" name="Рисунок 2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4076700" y="72018525"/>
          <a:ext cx="8763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76200</xdr:colOff>
      <xdr:row>90</xdr:row>
      <xdr:rowOff>142875</xdr:rowOff>
    </xdr:from>
    <xdr:to>
      <xdr:col>3</xdr:col>
      <xdr:colOff>952500</xdr:colOff>
      <xdr:row>90</xdr:row>
      <xdr:rowOff>1162050</xdr:rowOff>
    </xdr:to>
    <xdr:pic>
      <xdr:nvPicPr>
        <xdr:cNvPr id="1082" name="Рисунок 98" descr="https://www.teremshop.ru/upload/iblock/9f8/rraerab228z9zo6ejkd8j8pntcjijq2n.jpg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4086225" y="76923900"/>
          <a:ext cx="8763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104775</xdr:colOff>
      <xdr:row>89</xdr:row>
      <xdr:rowOff>209550</xdr:rowOff>
    </xdr:from>
    <xdr:to>
      <xdr:col>3</xdr:col>
      <xdr:colOff>876300</xdr:colOff>
      <xdr:row>89</xdr:row>
      <xdr:rowOff>1123950</xdr:rowOff>
    </xdr:to>
    <xdr:pic>
      <xdr:nvPicPr>
        <xdr:cNvPr id="1083" name="Рисунок 1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4114800" y="75723750"/>
          <a:ext cx="7715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85725</xdr:colOff>
      <xdr:row>88</xdr:row>
      <xdr:rowOff>257175</xdr:rowOff>
    </xdr:from>
    <xdr:to>
      <xdr:col>3</xdr:col>
      <xdr:colOff>942975</xdr:colOff>
      <xdr:row>88</xdr:row>
      <xdr:rowOff>1143000</xdr:rowOff>
    </xdr:to>
    <xdr:pic>
      <xdr:nvPicPr>
        <xdr:cNvPr id="1084" name="Рисунок 2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095750" y="74504550"/>
          <a:ext cx="8572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57150</xdr:colOff>
      <xdr:row>87</xdr:row>
      <xdr:rowOff>57150</xdr:rowOff>
    </xdr:from>
    <xdr:to>
      <xdr:col>3</xdr:col>
      <xdr:colOff>895350</xdr:colOff>
      <xdr:row>87</xdr:row>
      <xdr:rowOff>1085850</xdr:rowOff>
    </xdr:to>
    <xdr:pic>
      <xdr:nvPicPr>
        <xdr:cNvPr id="1085" name="Рисунок 101" descr="https://www.flos.ru/img/m/063/m_063056.jpg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4067175" y="73037700"/>
          <a:ext cx="8382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85725</xdr:colOff>
      <xdr:row>93</xdr:row>
      <xdr:rowOff>57150</xdr:rowOff>
    </xdr:from>
    <xdr:to>
      <xdr:col>3</xdr:col>
      <xdr:colOff>866775</xdr:colOff>
      <xdr:row>93</xdr:row>
      <xdr:rowOff>1200150</xdr:rowOff>
    </xdr:to>
    <xdr:pic>
      <xdr:nvPicPr>
        <xdr:cNvPr id="1086" name="Рисунок 2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4095750" y="78895575"/>
          <a:ext cx="7810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57150</xdr:colOff>
      <xdr:row>94</xdr:row>
      <xdr:rowOff>57150</xdr:rowOff>
    </xdr:from>
    <xdr:to>
      <xdr:col>3</xdr:col>
      <xdr:colOff>933450</xdr:colOff>
      <xdr:row>94</xdr:row>
      <xdr:rowOff>1228725</xdr:rowOff>
    </xdr:to>
    <xdr:pic>
      <xdr:nvPicPr>
        <xdr:cNvPr id="1087" name="Рисунок 1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4067175" y="80162400"/>
          <a:ext cx="8763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95</xdr:row>
      <xdr:rowOff>57150</xdr:rowOff>
    </xdr:from>
    <xdr:to>
      <xdr:col>3</xdr:col>
      <xdr:colOff>942975</xdr:colOff>
      <xdr:row>95</xdr:row>
      <xdr:rowOff>1200150</xdr:rowOff>
    </xdr:to>
    <xdr:pic>
      <xdr:nvPicPr>
        <xdr:cNvPr id="1088" name="Рисунок 3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4048125" y="81429225"/>
          <a:ext cx="9048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96</xdr:row>
      <xdr:rowOff>76200</xdr:rowOff>
    </xdr:from>
    <xdr:to>
      <xdr:col>3</xdr:col>
      <xdr:colOff>933450</xdr:colOff>
      <xdr:row>96</xdr:row>
      <xdr:rowOff>1219200</xdr:rowOff>
    </xdr:to>
    <xdr:pic>
      <xdr:nvPicPr>
        <xdr:cNvPr id="1089" name="Рисунок 29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4057650" y="82715100"/>
          <a:ext cx="885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98</xdr:row>
      <xdr:rowOff>476250</xdr:rowOff>
    </xdr:from>
    <xdr:to>
      <xdr:col>3</xdr:col>
      <xdr:colOff>942975</xdr:colOff>
      <xdr:row>99</xdr:row>
      <xdr:rowOff>923925</xdr:rowOff>
    </xdr:to>
    <xdr:pic>
      <xdr:nvPicPr>
        <xdr:cNvPr id="1090" name="Рисунок 18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 l="12587" r="12587"/>
        <a:stretch>
          <a:fillRect/>
        </a:stretch>
      </xdr:blipFill>
      <xdr:spPr bwMode="auto">
        <a:xfrm>
          <a:off x="4057650" y="84743925"/>
          <a:ext cx="8953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99</xdr:row>
      <xdr:rowOff>962025</xdr:rowOff>
    </xdr:from>
    <xdr:to>
      <xdr:col>3</xdr:col>
      <xdr:colOff>914400</xdr:colOff>
      <xdr:row>101</xdr:row>
      <xdr:rowOff>28575</xdr:rowOff>
    </xdr:to>
    <xdr:pic>
      <xdr:nvPicPr>
        <xdr:cNvPr id="1091" name="Рисунок 18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 l="10619" r="10619"/>
        <a:stretch>
          <a:fillRect/>
        </a:stretch>
      </xdr:blipFill>
      <xdr:spPr bwMode="auto">
        <a:xfrm>
          <a:off x="4124325" y="85705950"/>
          <a:ext cx="8001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57150</xdr:colOff>
      <xdr:row>100</xdr:row>
      <xdr:rowOff>771525</xdr:rowOff>
    </xdr:from>
    <xdr:to>
      <xdr:col>3</xdr:col>
      <xdr:colOff>942975</xdr:colOff>
      <xdr:row>102</xdr:row>
      <xdr:rowOff>257175</xdr:rowOff>
    </xdr:to>
    <xdr:pic>
      <xdr:nvPicPr>
        <xdr:cNvPr id="1092" name="Рисунок 18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 l="10619" r="10619"/>
        <a:stretch>
          <a:fillRect/>
        </a:stretch>
      </xdr:blipFill>
      <xdr:spPr bwMode="auto">
        <a:xfrm>
          <a:off x="4067175" y="86506050"/>
          <a:ext cx="885825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101</xdr:row>
      <xdr:rowOff>866775</xdr:rowOff>
    </xdr:from>
    <xdr:to>
      <xdr:col>3</xdr:col>
      <xdr:colOff>895350</xdr:colOff>
      <xdr:row>103</xdr:row>
      <xdr:rowOff>114300</xdr:rowOff>
    </xdr:to>
    <xdr:pic>
      <xdr:nvPicPr>
        <xdr:cNvPr id="1093" name="Рисунок 18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 l="10619" r="10619"/>
        <a:stretch>
          <a:fillRect/>
        </a:stretch>
      </xdr:blipFill>
      <xdr:spPr bwMode="auto">
        <a:xfrm>
          <a:off x="4124325" y="87591900"/>
          <a:ext cx="78105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105</xdr:row>
      <xdr:rowOff>85725</xdr:rowOff>
    </xdr:from>
    <xdr:to>
      <xdr:col>3</xdr:col>
      <xdr:colOff>933450</xdr:colOff>
      <xdr:row>105</xdr:row>
      <xdr:rowOff>1200150</xdr:rowOff>
    </xdr:to>
    <xdr:pic>
      <xdr:nvPicPr>
        <xdr:cNvPr id="1094" name="Рисунок 18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 l="-1755" t="-1149"/>
        <a:stretch>
          <a:fillRect/>
        </a:stretch>
      </xdr:blipFill>
      <xdr:spPr bwMode="auto">
        <a:xfrm>
          <a:off x="4076700" y="89677875"/>
          <a:ext cx="8667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</xdr:colOff>
      <xdr:row>106</xdr:row>
      <xdr:rowOff>57150</xdr:rowOff>
    </xdr:from>
    <xdr:to>
      <xdr:col>3</xdr:col>
      <xdr:colOff>952500</xdr:colOff>
      <xdr:row>106</xdr:row>
      <xdr:rowOff>1238250</xdr:rowOff>
    </xdr:to>
    <xdr:pic>
      <xdr:nvPicPr>
        <xdr:cNvPr id="1095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4029075" y="90916125"/>
          <a:ext cx="9334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85725</xdr:colOff>
      <xdr:row>107</xdr:row>
      <xdr:rowOff>57150</xdr:rowOff>
    </xdr:from>
    <xdr:to>
      <xdr:col>3</xdr:col>
      <xdr:colOff>933450</xdr:colOff>
      <xdr:row>107</xdr:row>
      <xdr:rowOff>1162050</xdr:rowOff>
    </xdr:to>
    <xdr:pic>
      <xdr:nvPicPr>
        <xdr:cNvPr id="1096" name="Рисунок 20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4095750" y="92182950"/>
          <a:ext cx="8477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95250</xdr:colOff>
      <xdr:row>108</xdr:row>
      <xdr:rowOff>142875</xdr:rowOff>
    </xdr:from>
    <xdr:to>
      <xdr:col>3</xdr:col>
      <xdr:colOff>876300</xdr:colOff>
      <xdr:row>108</xdr:row>
      <xdr:rowOff>1200150</xdr:rowOff>
    </xdr:to>
    <xdr:pic>
      <xdr:nvPicPr>
        <xdr:cNvPr id="1097" name="Рисунок 21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4105275" y="93535500"/>
          <a:ext cx="7810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</xdr:colOff>
      <xdr:row>109</xdr:row>
      <xdr:rowOff>85725</xdr:rowOff>
    </xdr:from>
    <xdr:to>
      <xdr:col>3</xdr:col>
      <xdr:colOff>904875</xdr:colOff>
      <xdr:row>109</xdr:row>
      <xdr:rowOff>1143000</xdr:rowOff>
    </xdr:to>
    <xdr:pic>
      <xdr:nvPicPr>
        <xdr:cNvPr id="1098" name="Рисунок 21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4143375" y="94745175"/>
          <a:ext cx="7715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110</xdr:row>
      <xdr:rowOff>57150</xdr:rowOff>
    </xdr:from>
    <xdr:to>
      <xdr:col>3</xdr:col>
      <xdr:colOff>923925</xdr:colOff>
      <xdr:row>110</xdr:row>
      <xdr:rowOff>1228725</xdr:rowOff>
    </xdr:to>
    <xdr:pic>
      <xdr:nvPicPr>
        <xdr:cNvPr id="1099" name="Рисунок 22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4057650" y="95983425"/>
          <a:ext cx="8763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111</xdr:row>
      <xdr:rowOff>57150</xdr:rowOff>
    </xdr:from>
    <xdr:to>
      <xdr:col>3</xdr:col>
      <xdr:colOff>914400</xdr:colOff>
      <xdr:row>111</xdr:row>
      <xdr:rowOff>1228725</xdr:rowOff>
    </xdr:to>
    <xdr:pic>
      <xdr:nvPicPr>
        <xdr:cNvPr id="1100" name="Рисунок 23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4057650" y="97250250"/>
          <a:ext cx="86677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112</xdr:row>
      <xdr:rowOff>57150</xdr:rowOff>
    </xdr:from>
    <xdr:to>
      <xdr:col>3</xdr:col>
      <xdr:colOff>933450</xdr:colOff>
      <xdr:row>112</xdr:row>
      <xdr:rowOff>1257300</xdr:rowOff>
    </xdr:to>
    <xdr:pic>
      <xdr:nvPicPr>
        <xdr:cNvPr id="1101" name="Рисунок 24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4057650" y="98517075"/>
          <a:ext cx="885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122</xdr:row>
      <xdr:rowOff>28575</xdr:rowOff>
    </xdr:from>
    <xdr:to>
      <xdr:col>3</xdr:col>
      <xdr:colOff>914400</xdr:colOff>
      <xdr:row>122</xdr:row>
      <xdr:rowOff>1171575</xdr:rowOff>
    </xdr:to>
    <xdr:pic>
      <xdr:nvPicPr>
        <xdr:cNvPr id="1102" name="Рисунок 29" descr="Инсектицид Пиларфлам (д.в. Кораген) 2 мл, фото 1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4076700" y="10949940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</xdr:colOff>
      <xdr:row>117</xdr:row>
      <xdr:rowOff>57150</xdr:rowOff>
    </xdr:from>
    <xdr:to>
      <xdr:col>3</xdr:col>
      <xdr:colOff>895350</xdr:colOff>
      <xdr:row>117</xdr:row>
      <xdr:rowOff>1228725</xdr:rowOff>
    </xdr:to>
    <xdr:pic>
      <xdr:nvPicPr>
        <xdr:cNvPr id="1103" name="Рисунок 30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4029075" y="103193850"/>
          <a:ext cx="8763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</xdr:colOff>
      <xdr:row>118</xdr:row>
      <xdr:rowOff>28575</xdr:rowOff>
    </xdr:from>
    <xdr:to>
      <xdr:col>3</xdr:col>
      <xdr:colOff>895350</xdr:colOff>
      <xdr:row>118</xdr:row>
      <xdr:rowOff>1133475</xdr:rowOff>
    </xdr:to>
    <xdr:pic>
      <xdr:nvPicPr>
        <xdr:cNvPr id="1104" name="Рисунок 31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4029075" y="104432100"/>
          <a:ext cx="8763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119</xdr:row>
      <xdr:rowOff>57150</xdr:rowOff>
    </xdr:from>
    <xdr:to>
      <xdr:col>4</xdr:col>
      <xdr:colOff>0</xdr:colOff>
      <xdr:row>119</xdr:row>
      <xdr:rowOff>1209675</xdr:rowOff>
    </xdr:to>
    <xdr:pic>
      <xdr:nvPicPr>
        <xdr:cNvPr id="1105" name="Рисунок 32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4038600" y="105727500"/>
          <a:ext cx="9334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120</xdr:row>
      <xdr:rowOff>28575</xdr:rowOff>
    </xdr:from>
    <xdr:to>
      <xdr:col>3</xdr:col>
      <xdr:colOff>923925</xdr:colOff>
      <xdr:row>120</xdr:row>
      <xdr:rowOff>1200150</xdr:rowOff>
    </xdr:to>
    <xdr:pic>
      <xdr:nvPicPr>
        <xdr:cNvPr id="1106" name="Рисунок 33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4057650" y="106965750"/>
          <a:ext cx="8763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57150</xdr:colOff>
      <xdr:row>121</xdr:row>
      <xdr:rowOff>171450</xdr:rowOff>
    </xdr:from>
    <xdr:to>
      <xdr:col>3</xdr:col>
      <xdr:colOff>933450</xdr:colOff>
      <xdr:row>121</xdr:row>
      <xdr:rowOff>1162050</xdr:rowOff>
    </xdr:to>
    <xdr:pic>
      <xdr:nvPicPr>
        <xdr:cNvPr id="1107" name="Рисунок 34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4067175" y="108375450"/>
          <a:ext cx="8763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57150</xdr:colOff>
      <xdr:row>125</xdr:row>
      <xdr:rowOff>57150</xdr:rowOff>
    </xdr:from>
    <xdr:to>
      <xdr:col>3</xdr:col>
      <xdr:colOff>866775</xdr:colOff>
      <xdr:row>125</xdr:row>
      <xdr:rowOff>1228725</xdr:rowOff>
    </xdr:to>
    <xdr:pic>
      <xdr:nvPicPr>
        <xdr:cNvPr id="1108" name="Рисунок 35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4067175" y="111699675"/>
          <a:ext cx="80962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126</xdr:row>
      <xdr:rowOff>57150</xdr:rowOff>
    </xdr:from>
    <xdr:to>
      <xdr:col>3</xdr:col>
      <xdr:colOff>914400</xdr:colOff>
      <xdr:row>126</xdr:row>
      <xdr:rowOff>1162050</xdr:rowOff>
    </xdr:to>
    <xdr:pic>
      <xdr:nvPicPr>
        <xdr:cNvPr id="1109" name="Рисунок 36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4048125" y="112966500"/>
          <a:ext cx="8763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127</xdr:row>
      <xdr:rowOff>57150</xdr:rowOff>
    </xdr:from>
    <xdr:to>
      <xdr:col>3</xdr:col>
      <xdr:colOff>895350</xdr:colOff>
      <xdr:row>127</xdr:row>
      <xdr:rowOff>1162050</xdr:rowOff>
    </xdr:to>
    <xdr:pic>
      <xdr:nvPicPr>
        <xdr:cNvPr id="1110" name="Рисунок 37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4038600" y="114233325"/>
          <a:ext cx="8667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128</xdr:row>
      <xdr:rowOff>142875</xdr:rowOff>
    </xdr:from>
    <xdr:to>
      <xdr:col>3</xdr:col>
      <xdr:colOff>923925</xdr:colOff>
      <xdr:row>128</xdr:row>
      <xdr:rowOff>1133475</xdr:rowOff>
    </xdr:to>
    <xdr:pic>
      <xdr:nvPicPr>
        <xdr:cNvPr id="1111" name="Рисунок 38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 t="4665" b="5046"/>
        <a:stretch>
          <a:fillRect/>
        </a:stretch>
      </xdr:blipFill>
      <xdr:spPr bwMode="auto">
        <a:xfrm>
          <a:off x="4057650" y="115585875"/>
          <a:ext cx="8763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95250</xdr:colOff>
      <xdr:row>143</xdr:row>
      <xdr:rowOff>9525</xdr:rowOff>
    </xdr:from>
    <xdr:to>
      <xdr:col>3</xdr:col>
      <xdr:colOff>876300</xdr:colOff>
      <xdr:row>144</xdr:row>
      <xdr:rowOff>0</xdr:rowOff>
    </xdr:to>
    <xdr:pic>
      <xdr:nvPicPr>
        <xdr:cNvPr id="1112" name="Рисунок 210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4105275" y="125444250"/>
          <a:ext cx="7810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95250</xdr:colOff>
      <xdr:row>138</xdr:row>
      <xdr:rowOff>9525</xdr:rowOff>
    </xdr:from>
    <xdr:to>
      <xdr:col>3</xdr:col>
      <xdr:colOff>876300</xdr:colOff>
      <xdr:row>139</xdr:row>
      <xdr:rowOff>0</xdr:rowOff>
    </xdr:to>
    <xdr:pic>
      <xdr:nvPicPr>
        <xdr:cNvPr id="1113" name="Рисунок 212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4105275" y="122205750"/>
          <a:ext cx="7810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95250</xdr:colOff>
      <xdr:row>137</xdr:row>
      <xdr:rowOff>9525</xdr:rowOff>
    </xdr:from>
    <xdr:to>
      <xdr:col>3</xdr:col>
      <xdr:colOff>876300</xdr:colOff>
      <xdr:row>138</xdr:row>
      <xdr:rowOff>0</xdr:rowOff>
    </xdr:to>
    <xdr:pic>
      <xdr:nvPicPr>
        <xdr:cNvPr id="1114" name="Рисунок 213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4105275" y="121529475"/>
          <a:ext cx="7810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95250</xdr:colOff>
      <xdr:row>136</xdr:row>
      <xdr:rowOff>9525</xdr:rowOff>
    </xdr:from>
    <xdr:to>
      <xdr:col>3</xdr:col>
      <xdr:colOff>876300</xdr:colOff>
      <xdr:row>137</xdr:row>
      <xdr:rowOff>0</xdr:rowOff>
    </xdr:to>
    <xdr:pic>
      <xdr:nvPicPr>
        <xdr:cNvPr id="1115" name="Рисунок 214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4105275" y="120853200"/>
          <a:ext cx="7810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95250</xdr:colOff>
      <xdr:row>135</xdr:row>
      <xdr:rowOff>9525</xdr:rowOff>
    </xdr:from>
    <xdr:to>
      <xdr:col>3</xdr:col>
      <xdr:colOff>876300</xdr:colOff>
      <xdr:row>136</xdr:row>
      <xdr:rowOff>0</xdr:rowOff>
    </xdr:to>
    <xdr:pic>
      <xdr:nvPicPr>
        <xdr:cNvPr id="1116" name="Рисунок 215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4105275" y="120176925"/>
          <a:ext cx="7810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95250</xdr:colOff>
      <xdr:row>134</xdr:row>
      <xdr:rowOff>9525</xdr:rowOff>
    </xdr:from>
    <xdr:to>
      <xdr:col>3</xdr:col>
      <xdr:colOff>876300</xdr:colOff>
      <xdr:row>135</xdr:row>
      <xdr:rowOff>0</xdr:rowOff>
    </xdr:to>
    <xdr:pic>
      <xdr:nvPicPr>
        <xdr:cNvPr id="1117" name="Рисунок 216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4105275" y="119500650"/>
          <a:ext cx="7810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95250</xdr:colOff>
      <xdr:row>133</xdr:row>
      <xdr:rowOff>9525</xdr:rowOff>
    </xdr:from>
    <xdr:to>
      <xdr:col>3</xdr:col>
      <xdr:colOff>876300</xdr:colOff>
      <xdr:row>134</xdr:row>
      <xdr:rowOff>0</xdr:rowOff>
    </xdr:to>
    <xdr:pic>
      <xdr:nvPicPr>
        <xdr:cNvPr id="1118" name="Рисунок 217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4105275" y="118824375"/>
          <a:ext cx="7810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95250</xdr:colOff>
      <xdr:row>132</xdr:row>
      <xdr:rowOff>9525</xdr:rowOff>
    </xdr:from>
    <xdr:to>
      <xdr:col>3</xdr:col>
      <xdr:colOff>876300</xdr:colOff>
      <xdr:row>133</xdr:row>
      <xdr:rowOff>0</xdr:rowOff>
    </xdr:to>
    <xdr:pic>
      <xdr:nvPicPr>
        <xdr:cNvPr id="1119" name="Рисунок 219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4105275" y="118148100"/>
          <a:ext cx="7810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95250</xdr:colOff>
      <xdr:row>154</xdr:row>
      <xdr:rowOff>9525</xdr:rowOff>
    </xdr:from>
    <xdr:to>
      <xdr:col>3</xdr:col>
      <xdr:colOff>876300</xdr:colOff>
      <xdr:row>155</xdr:row>
      <xdr:rowOff>0</xdr:rowOff>
    </xdr:to>
    <xdr:pic>
      <xdr:nvPicPr>
        <xdr:cNvPr id="1120" name="Рисунок 242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4105275" y="133978650"/>
          <a:ext cx="7810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95250</xdr:colOff>
      <xdr:row>153</xdr:row>
      <xdr:rowOff>9525</xdr:rowOff>
    </xdr:from>
    <xdr:to>
      <xdr:col>3</xdr:col>
      <xdr:colOff>876300</xdr:colOff>
      <xdr:row>154</xdr:row>
      <xdr:rowOff>0</xdr:rowOff>
    </xdr:to>
    <xdr:pic>
      <xdr:nvPicPr>
        <xdr:cNvPr id="1121" name="Рисунок 243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4105275" y="133207125"/>
          <a:ext cx="7810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95250</xdr:colOff>
      <xdr:row>144</xdr:row>
      <xdr:rowOff>9525</xdr:rowOff>
    </xdr:from>
    <xdr:to>
      <xdr:col>3</xdr:col>
      <xdr:colOff>876300</xdr:colOff>
      <xdr:row>145</xdr:row>
      <xdr:rowOff>0</xdr:rowOff>
    </xdr:to>
    <xdr:pic>
      <xdr:nvPicPr>
        <xdr:cNvPr id="1122" name="Рисунок 244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4105275" y="126215775"/>
          <a:ext cx="7810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95250</xdr:colOff>
      <xdr:row>145</xdr:row>
      <xdr:rowOff>9525</xdr:rowOff>
    </xdr:from>
    <xdr:to>
      <xdr:col>3</xdr:col>
      <xdr:colOff>876300</xdr:colOff>
      <xdr:row>146</xdr:row>
      <xdr:rowOff>0</xdr:rowOff>
    </xdr:to>
    <xdr:pic>
      <xdr:nvPicPr>
        <xdr:cNvPr id="1123" name="Рисунок 245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4105275" y="126987300"/>
          <a:ext cx="7810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95250</xdr:colOff>
      <xdr:row>146</xdr:row>
      <xdr:rowOff>9525</xdr:rowOff>
    </xdr:from>
    <xdr:to>
      <xdr:col>3</xdr:col>
      <xdr:colOff>876300</xdr:colOff>
      <xdr:row>147</xdr:row>
      <xdr:rowOff>0</xdr:rowOff>
    </xdr:to>
    <xdr:pic>
      <xdr:nvPicPr>
        <xdr:cNvPr id="1124" name="Рисунок 246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4105275" y="127758825"/>
          <a:ext cx="7810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95250</xdr:colOff>
      <xdr:row>147</xdr:row>
      <xdr:rowOff>9525</xdr:rowOff>
    </xdr:from>
    <xdr:to>
      <xdr:col>3</xdr:col>
      <xdr:colOff>876300</xdr:colOff>
      <xdr:row>148</xdr:row>
      <xdr:rowOff>0</xdr:rowOff>
    </xdr:to>
    <xdr:pic>
      <xdr:nvPicPr>
        <xdr:cNvPr id="1125" name="Рисунок 247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4105275" y="128530350"/>
          <a:ext cx="7810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95250</xdr:colOff>
      <xdr:row>157</xdr:row>
      <xdr:rowOff>9525</xdr:rowOff>
    </xdr:from>
    <xdr:to>
      <xdr:col>3</xdr:col>
      <xdr:colOff>876300</xdr:colOff>
      <xdr:row>158</xdr:row>
      <xdr:rowOff>0</xdr:rowOff>
    </xdr:to>
    <xdr:pic>
      <xdr:nvPicPr>
        <xdr:cNvPr id="1126" name="Рисунок 253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4105275" y="136293225"/>
          <a:ext cx="7810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95250</xdr:colOff>
      <xdr:row>156</xdr:row>
      <xdr:rowOff>9525</xdr:rowOff>
    </xdr:from>
    <xdr:to>
      <xdr:col>3</xdr:col>
      <xdr:colOff>876300</xdr:colOff>
      <xdr:row>157</xdr:row>
      <xdr:rowOff>0</xdr:rowOff>
    </xdr:to>
    <xdr:pic>
      <xdr:nvPicPr>
        <xdr:cNvPr id="1127" name="Рисунок 254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4105275" y="135521700"/>
          <a:ext cx="7810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95250</xdr:colOff>
      <xdr:row>155</xdr:row>
      <xdr:rowOff>9525</xdr:rowOff>
    </xdr:from>
    <xdr:to>
      <xdr:col>3</xdr:col>
      <xdr:colOff>876300</xdr:colOff>
      <xdr:row>156</xdr:row>
      <xdr:rowOff>0</xdr:rowOff>
    </xdr:to>
    <xdr:pic>
      <xdr:nvPicPr>
        <xdr:cNvPr id="1128" name="Рисунок 256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4105275" y="134750175"/>
          <a:ext cx="7810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9525</xdr:colOff>
      <xdr:row>168</xdr:row>
      <xdr:rowOff>9525</xdr:rowOff>
    </xdr:from>
    <xdr:to>
      <xdr:col>3</xdr:col>
      <xdr:colOff>962025</xdr:colOff>
      <xdr:row>169</xdr:row>
      <xdr:rowOff>0</xdr:rowOff>
    </xdr:to>
    <xdr:pic>
      <xdr:nvPicPr>
        <xdr:cNvPr id="1129" name="Рисунок 2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4019550" y="143989425"/>
          <a:ext cx="9525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</xdr:colOff>
      <xdr:row>160</xdr:row>
      <xdr:rowOff>28575</xdr:rowOff>
    </xdr:from>
    <xdr:to>
      <xdr:col>3</xdr:col>
      <xdr:colOff>942975</xdr:colOff>
      <xdr:row>160</xdr:row>
      <xdr:rowOff>942975</xdr:rowOff>
    </xdr:to>
    <xdr:pic>
      <xdr:nvPicPr>
        <xdr:cNvPr id="1130" name="Рисунок 11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4038600" y="138160125"/>
          <a:ext cx="9144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</xdr:colOff>
      <xdr:row>163</xdr:row>
      <xdr:rowOff>19050</xdr:rowOff>
    </xdr:from>
    <xdr:to>
      <xdr:col>3</xdr:col>
      <xdr:colOff>952500</xdr:colOff>
      <xdr:row>163</xdr:row>
      <xdr:rowOff>942975</xdr:rowOff>
    </xdr:to>
    <xdr:pic>
      <xdr:nvPicPr>
        <xdr:cNvPr id="1131" name="Рисунок 12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4038600" y="140665200"/>
          <a:ext cx="9239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19050</xdr:colOff>
      <xdr:row>161</xdr:row>
      <xdr:rowOff>28575</xdr:rowOff>
    </xdr:from>
    <xdr:to>
      <xdr:col>3</xdr:col>
      <xdr:colOff>942975</xdr:colOff>
      <xdr:row>161</xdr:row>
      <xdr:rowOff>952500</xdr:rowOff>
    </xdr:to>
    <xdr:pic>
      <xdr:nvPicPr>
        <xdr:cNvPr id="1132" name="Рисунок 13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4029075" y="138998325"/>
          <a:ext cx="9239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19050</xdr:colOff>
      <xdr:row>162</xdr:row>
      <xdr:rowOff>9525</xdr:rowOff>
    </xdr:from>
    <xdr:to>
      <xdr:col>3</xdr:col>
      <xdr:colOff>952500</xdr:colOff>
      <xdr:row>162</xdr:row>
      <xdr:rowOff>942975</xdr:rowOff>
    </xdr:to>
    <xdr:pic>
      <xdr:nvPicPr>
        <xdr:cNvPr id="1133" name="Рисунок 15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4029075" y="139817475"/>
          <a:ext cx="933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9525</xdr:colOff>
      <xdr:row>164</xdr:row>
      <xdr:rowOff>9525</xdr:rowOff>
    </xdr:from>
    <xdr:to>
      <xdr:col>3</xdr:col>
      <xdr:colOff>952500</xdr:colOff>
      <xdr:row>164</xdr:row>
      <xdr:rowOff>952500</xdr:rowOff>
    </xdr:to>
    <xdr:pic>
      <xdr:nvPicPr>
        <xdr:cNvPr id="1134" name="Рисунок 18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4019550" y="141493875"/>
          <a:ext cx="9429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19050</xdr:colOff>
      <xdr:row>165</xdr:row>
      <xdr:rowOff>9525</xdr:rowOff>
    </xdr:from>
    <xdr:to>
      <xdr:col>3</xdr:col>
      <xdr:colOff>962025</xdr:colOff>
      <xdr:row>165</xdr:row>
      <xdr:rowOff>952500</xdr:rowOff>
    </xdr:to>
    <xdr:pic>
      <xdr:nvPicPr>
        <xdr:cNvPr id="1135" name="Рисунок 19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4029075" y="142332075"/>
          <a:ext cx="9429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9525</xdr:colOff>
      <xdr:row>173</xdr:row>
      <xdr:rowOff>9525</xdr:rowOff>
    </xdr:from>
    <xdr:to>
      <xdr:col>3</xdr:col>
      <xdr:colOff>962025</xdr:colOff>
      <xdr:row>174</xdr:row>
      <xdr:rowOff>0</xdr:rowOff>
    </xdr:to>
    <xdr:pic>
      <xdr:nvPicPr>
        <xdr:cNvPr id="1136" name="Рисунок 21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4019550" y="147427950"/>
          <a:ext cx="9525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9525</xdr:colOff>
      <xdr:row>172</xdr:row>
      <xdr:rowOff>9525</xdr:rowOff>
    </xdr:from>
    <xdr:to>
      <xdr:col>3</xdr:col>
      <xdr:colOff>962025</xdr:colOff>
      <xdr:row>173</xdr:row>
      <xdr:rowOff>0</xdr:rowOff>
    </xdr:to>
    <xdr:pic>
      <xdr:nvPicPr>
        <xdr:cNvPr id="1137" name="Рисунок 22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4019550" y="146589750"/>
          <a:ext cx="9525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19050</xdr:colOff>
      <xdr:row>174</xdr:row>
      <xdr:rowOff>9525</xdr:rowOff>
    </xdr:from>
    <xdr:to>
      <xdr:col>4</xdr:col>
      <xdr:colOff>0</xdr:colOff>
      <xdr:row>175</xdr:row>
      <xdr:rowOff>0</xdr:rowOff>
    </xdr:to>
    <xdr:pic>
      <xdr:nvPicPr>
        <xdr:cNvPr id="1138" name="Рисунок 23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4029075" y="148266150"/>
          <a:ext cx="9429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9525</xdr:colOff>
      <xdr:row>169</xdr:row>
      <xdr:rowOff>9525</xdr:rowOff>
    </xdr:from>
    <xdr:to>
      <xdr:col>3</xdr:col>
      <xdr:colOff>962025</xdr:colOff>
      <xdr:row>170</xdr:row>
      <xdr:rowOff>0</xdr:rowOff>
    </xdr:to>
    <xdr:pic>
      <xdr:nvPicPr>
        <xdr:cNvPr id="1139" name="Рисунок 24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4019550" y="144751425"/>
          <a:ext cx="9525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933450</xdr:colOff>
      <xdr:row>77</xdr:row>
      <xdr:rowOff>962025</xdr:rowOff>
    </xdr:to>
    <xdr:pic>
      <xdr:nvPicPr>
        <xdr:cNvPr id="1140" name="Рисунок 1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4010025" y="64322325"/>
          <a:ext cx="9334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876300</xdr:colOff>
      <xdr:row>5</xdr:row>
      <xdr:rowOff>371475</xdr:rowOff>
    </xdr:from>
    <xdr:to>
      <xdr:col>4</xdr:col>
      <xdr:colOff>419100</xdr:colOff>
      <xdr:row>8</xdr:row>
      <xdr:rowOff>438150</xdr:rowOff>
    </xdr:to>
    <xdr:pic>
      <xdr:nvPicPr>
        <xdr:cNvPr id="1141" name="Рисунок 121" descr="C:\Users\User\Desktop\фото 100\Кислый.png"/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3629025" y="2781300"/>
          <a:ext cx="1762125" cy="2533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828675</xdr:colOff>
      <xdr:row>7</xdr:row>
      <xdr:rowOff>914400</xdr:rowOff>
    </xdr:from>
    <xdr:to>
      <xdr:col>4</xdr:col>
      <xdr:colOff>400050</xdr:colOff>
      <xdr:row>9</xdr:row>
      <xdr:rowOff>447675</xdr:rowOff>
    </xdr:to>
    <xdr:pic>
      <xdr:nvPicPr>
        <xdr:cNvPr id="1142" name="Рисунок 122" descr="C:\Users\User\Desktop\фото 100\Нейтрализованный.png"/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3581400" y="4333875"/>
          <a:ext cx="1790700" cy="2447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866775</xdr:colOff>
      <xdr:row>8</xdr:row>
      <xdr:rowOff>876300</xdr:rowOff>
    </xdr:from>
    <xdr:to>
      <xdr:col>4</xdr:col>
      <xdr:colOff>419100</xdr:colOff>
      <xdr:row>11</xdr:row>
      <xdr:rowOff>114300</xdr:rowOff>
    </xdr:to>
    <xdr:pic>
      <xdr:nvPicPr>
        <xdr:cNvPr id="1143" name="Рисунок 123" descr="C:\Users\User\Desktop\фото 100\Универсальный.png"/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3619500" y="5753100"/>
          <a:ext cx="1771650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35</xdr:row>
      <xdr:rowOff>9525</xdr:rowOff>
    </xdr:from>
    <xdr:to>
      <xdr:col>4</xdr:col>
      <xdr:colOff>0</xdr:colOff>
      <xdr:row>35</xdr:row>
      <xdr:rowOff>962025</xdr:rowOff>
    </xdr:to>
    <xdr:pic>
      <xdr:nvPicPr>
        <xdr:cNvPr id="1144" name="Рисунок 8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4048125" y="28851225"/>
          <a:ext cx="9239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9525</xdr:colOff>
      <xdr:row>45</xdr:row>
      <xdr:rowOff>9525</xdr:rowOff>
    </xdr:from>
    <xdr:to>
      <xdr:col>3</xdr:col>
      <xdr:colOff>942975</xdr:colOff>
      <xdr:row>45</xdr:row>
      <xdr:rowOff>952500</xdr:rowOff>
    </xdr:to>
    <xdr:pic>
      <xdr:nvPicPr>
        <xdr:cNvPr id="1145" name="Рисунок 3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4019550" y="38471475"/>
          <a:ext cx="933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113</xdr:row>
      <xdr:rowOff>76200</xdr:rowOff>
    </xdr:from>
    <xdr:to>
      <xdr:col>3</xdr:col>
      <xdr:colOff>914400</xdr:colOff>
      <xdr:row>113</xdr:row>
      <xdr:rowOff>1219200</xdr:rowOff>
    </xdr:to>
    <xdr:pic>
      <xdr:nvPicPr>
        <xdr:cNvPr id="1146" name="Рисунок 127" descr="C:\Users\User\Desktop\Фортис PRO 1 (Топаз ,КЭ) , готовый к применению фунгицид ,1л.jpg"/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4124325" y="998029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171450</xdr:colOff>
      <xdr:row>114</xdr:row>
      <xdr:rowOff>66675</xdr:rowOff>
    </xdr:from>
    <xdr:to>
      <xdr:col>3</xdr:col>
      <xdr:colOff>914400</xdr:colOff>
      <xdr:row>114</xdr:row>
      <xdr:rowOff>1209675</xdr:rowOff>
    </xdr:to>
    <xdr:pic>
      <xdr:nvPicPr>
        <xdr:cNvPr id="1147" name="Рисунок 128" descr="C:\Users\User\Desktop\Фортис PRO 2 (Хорус ,КЭ) , готовый к применению фунгицид ,1л.jpg"/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4181475" y="101060250"/>
          <a:ext cx="7429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</xdr:colOff>
      <xdr:row>186</xdr:row>
      <xdr:rowOff>0</xdr:rowOff>
    </xdr:from>
    <xdr:to>
      <xdr:col>2</xdr:col>
      <xdr:colOff>904875</xdr:colOff>
      <xdr:row>186</xdr:row>
      <xdr:rowOff>0</xdr:rowOff>
    </xdr:to>
    <xdr:pic>
      <xdr:nvPicPr>
        <xdr:cNvPr id="1148" name="Рисунок 361"/>
        <xdr:cNvPicPr>
          <a:picLocks noChangeAspect="1"/>
        </xdr:cNvPicPr>
      </xdr:nvPicPr>
      <xdr:blipFill>
        <a:blip xmlns:r="http://schemas.openxmlformats.org/officeDocument/2006/relationships" r:embed="rId123"/>
        <a:srcRect/>
        <a:stretch>
          <a:fillRect/>
        </a:stretch>
      </xdr:blipFill>
      <xdr:spPr bwMode="auto">
        <a:xfrm>
          <a:off x="2828925" y="156933900"/>
          <a:ext cx="828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</xdr:colOff>
      <xdr:row>186</xdr:row>
      <xdr:rowOff>0</xdr:rowOff>
    </xdr:from>
    <xdr:to>
      <xdr:col>2</xdr:col>
      <xdr:colOff>904875</xdr:colOff>
      <xdr:row>186</xdr:row>
      <xdr:rowOff>0</xdr:rowOff>
    </xdr:to>
    <xdr:pic>
      <xdr:nvPicPr>
        <xdr:cNvPr id="1149" name="Рисунок 362"/>
        <xdr:cNvPicPr>
          <a:picLocks noChangeAspect="1"/>
        </xdr:cNvPicPr>
      </xdr:nvPicPr>
      <xdr:blipFill>
        <a:blip xmlns:r="http://schemas.openxmlformats.org/officeDocument/2006/relationships" r:embed="rId124"/>
        <a:srcRect/>
        <a:stretch>
          <a:fillRect/>
        </a:stretch>
      </xdr:blipFill>
      <xdr:spPr bwMode="auto">
        <a:xfrm>
          <a:off x="2828925" y="156933900"/>
          <a:ext cx="828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</xdr:colOff>
      <xdr:row>186</xdr:row>
      <xdr:rowOff>0</xdr:rowOff>
    </xdr:from>
    <xdr:to>
      <xdr:col>2</xdr:col>
      <xdr:colOff>904875</xdr:colOff>
      <xdr:row>186</xdr:row>
      <xdr:rowOff>0</xdr:rowOff>
    </xdr:to>
    <xdr:pic>
      <xdr:nvPicPr>
        <xdr:cNvPr id="1150" name="Рисунок 363"/>
        <xdr:cNvPicPr>
          <a:picLocks noChangeAspect="1"/>
        </xdr:cNvPicPr>
      </xdr:nvPicPr>
      <xdr:blipFill>
        <a:blip xmlns:r="http://schemas.openxmlformats.org/officeDocument/2006/relationships" r:embed="rId125"/>
        <a:srcRect/>
        <a:stretch>
          <a:fillRect/>
        </a:stretch>
      </xdr:blipFill>
      <xdr:spPr bwMode="auto">
        <a:xfrm>
          <a:off x="2828925" y="156933900"/>
          <a:ext cx="828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</xdr:colOff>
      <xdr:row>186</xdr:row>
      <xdr:rowOff>0</xdr:rowOff>
    </xdr:from>
    <xdr:to>
      <xdr:col>2</xdr:col>
      <xdr:colOff>904875</xdr:colOff>
      <xdr:row>186</xdr:row>
      <xdr:rowOff>0</xdr:rowOff>
    </xdr:to>
    <xdr:pic>
      <xdr:nvPicPr>
        <xdr:cNvPr id="1151" name="Рисунок 364"/>
        <xdr:cNvPicPr>
          <a:picLocks noChangeAspect="1"/>
        </xdr:cNvPicPr>
      </xdr:nvPicPr>
      <xdr:blipFill>
        <a:blip xmlns:r="http://schemas.openxmlformats.org/officeDocument/2006/relationships" r:embed="rId126"/>
        <a:srcRect/>
        <a:stretch>
          <a:fillRect/>
        </a:stretch>
      </xdr:blipFill>
      <xdr:spPr bwMode="auto">
        <a:xfrm>
          <a:off x="2828925" y="156933900"/>
          <a:ext cx="828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</xdr:colOff>
      <xdr:row>186</xdr:row>
      <xdr:rowOff>0</xdr:rowOff>
    </xdr:from>
    <xdr:to>
      <xdr:col>2</xdr:col>
      <xdr:colOff>904875</xdr:colOff>
      <xdr:row>186</xdr:row>
      <xdr:rowOff>0</xdr:rowOff>
    </xdr:to>
    <xdr:pic>
      <xdr:nvPicPr>
        <xdr:cNvPr id="1152" name="Рисунок 365"/>
        <xdr:cNvPicPr>
          <a:picLocks noChangeAspect="1"/>
        </xdr:cNvPicPr>
      </xdr:nvPicPr>
      <xdr:blipFill>
        <a:blip xmlns:r="http://schemas.openxmlformats.org/officeDocument/2006/relationships" r:embed="rId127"/>
        <a:srcRect/>
        <a:stretch>
          <a:fillRect/>
        </a:stretch>
      </xdr:blipFill>
      <xdr:spPr bwMode="auto">
        <a:xfrm>
          <a:off x="2828925" y="156933900"/>
          <a:ext cx="828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</xdr:colOff>
      <xdr:row>179</xdr:row>
      <xdr:rowOff>0</xdr:rowOff>
    </xdr:from>
    <xdr:to>
      <xdr:col>2</xdr:col>
      <xdr:colOff>962025</xdr:colOff>
      <xdr:row>179</xdr:row>
      <xdr:rowOff>0</xdr:rowOff>
    </xdr:to>
    <xdr:pic>
      <xdr:nvPicPr>
        <xdr:cNvPr id="1153" name="Рисунок 130"/>
        <xdr:cNvPicPr>
          <a:picLocks noChangeAspect="1"/>
        </xdr:cNvPicPr>
      </xdr:nvPicPr>
      <xdr:blipFill>
        <a:blip xmlns:r="http://schemas.openxmlformats.org/officeDocument/2006/relationships" r:embed="rId109"/>
        <a:srcRect/>
        <a:stretch>
          <a:fillRect/>
        </a:stretch>
      </xdr:blipFill>
      <xdr:spPr bwMode="auto">
        <a:xfrm>
          <a:off x="2771775" y="152028525"/>
          <a:ext cx="942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</xdr:colOff>
      <xdr:row>179</xdr:row>
      <xdr:rowOff>0</xdr:rowOff>
    </xdr:from>
    <xdr:to>
      <xdr:col>2</xdr:col>
      <xdr:colOff>962025</xdr:colOff>
      <xdr:row>179</xdr:row>
      <xdr:rowOff>0</xdr:rowOff>
    </xdr:to>
    <xdr:pic>
      <xdr:nvPicPr>
        <xdr:cNvPr id="1154" name="Рисунок 131"/>
        <xdr:cNvPicPr>
          <a:picLocks noChangeAspect="1"/>
        </xdr:cNvPicPr>
      </xdr:nvPicPr>
      <xdr:blipFill>
        <a:blip xmlns:r="http://schemas.openxmlformats.org/officeDocument/2006/relationships" r:embed="rId110"/>
        <a:srcRect/>
        <a:stretch>
          <a:fillRect/>
        </a:stretch>
      </xdr:blipFill>
      <xdr:spPr bwMode="auto">
        <a:xfrm>
          <a:off x="2771775" y="152028525"/>
          <a:ext cx="942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177</xdr:row>
      <xdr:rowOff>0</xdr:rowOff>
    </xdr:from>
    <xdr:to>
      <xdr:col>2</xdr:col>
      <xdr:colOff>962025</xdr:colOff>
      <xdr:row>177</xdr:row>
      <xdr:rowOff>0</xdr:rowOff>
    </xdr:to>
    <xdr:pic>
      <xdr:nvPicPr>
        <xdr:cNvPr id="1155" name="Рисунок 25"/>
        <xdr:cNvPicPr>
          <a:picLocks noChangeAspect="1"/>
        </xdr:cNvPicPr>
      </xdr:nvPicPr>
      <xdr:blipFill>
        <a:blip xmlns:r="http://schemas.openxmlformats.org/officeDocument/2006/relationships" r:embed="rId106"/>
        <a:srcRect/>
        <a:stretch>
          <a:fillRect/>
        </a:stretch>
      </xdr:blipFill>
      <xdr:spPr bwMode="auto">
        <a:xfrm>
          <a:off x="2762250" y="150104475"/>
          <a:ext cx="952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</xdr:colOff>
      <xdr:row>185</xdr:row>
      <xdr:rowOff>0</xdr:rowOff>
    </xdr:from>
    <xdr:to>
      <xdr:col>2</xdr:col>
      <xdr:colOff>952500</xdr:colOff>
      <xdr:row>185</xdr:row>
      <xdr:rowOff>0</xdr:rowOff>
    </xdr:to>
    <xdr:pic>
      <xdr:nvPicPr>
        <xdr:cNvPr id="1156" name="Рисунок 26"/>
        <xdr:cNvPicPr>
          <a:picLocks noChangeAspect="1"/>
        </xdr:cNvPicPr>
      </xdr:nvPicPr>
      <xdr:blipFill>
        <a:blip xmlns:r="http://schemas.openxmlformats.org/officeDocument/2006/relationships" r:embed="rId128"/>
        <a:srcRect/>
        <a:stretch>
          <a:fillRect/>
        </a:stretch>
      </xdr:blipFill>
      <xdr:spPr bwMode="auto">
        <a:xfrm>
          <a:off x="2771775" y="155971875"/>
          <a:ext cx="933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</xdr:colOff>
      <xdr:row>183</xdr:row>
      <xdr:rowOff>0</xdr:rowOff>
    </xdr:from>
    <xdr:to>
      <xdr:col>2</xdr:col>
      <xdr:colOff>952500</xdr:colOff>
      <xdr:row>183</xdr:row>
      <xdr:rowOff>0</xdr:rowOff>
    </xdr:to>
    <xdr:pic>
      <xdr:nvPicPr>
        <xdr:cNvPr id="1157" name="Рисунок 28"/>
        <xdr:cNvPicPr>
          <a:picLocks noChangeAspect="1"/>
        </xdr:cNvPicPr>
      </xdr:nvPicPr>
      <xdr:blipFill>
        <a:blip xmlns:r="http://schemas.openxmlformats.org/officeDocument/2006/relationships" r:embed="rId129"/>
        <a:srcRect/>
        <a:stretch>
          <a:fillRect/>
        </a:stretch>
      </xdr:blipFill>
      <xdr:spPr bwMode="auto">
        <a:xfrm>
          <a:off x="2771775" y="154962225"/>
          <a:ext cx="933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28575</xdr:colOff>
      <xdr:row>186</xdr:row>
      <xdr:rowOff>0</xdr:rowOff>
    </xdr:from>
    <xdr:to>
      <xdr:col>2</xdr:col>
      <xdr:colOff>942975</xdr:colOff>
      <xdr:row>186</xdr:row>
      <xdr:rowOff>0</xdr:rowOff>
    </xdr:to>
    <xdr:pic>
      <xdr:nvPicPr>
        <xdr:cNvPr id="1158" name="Рисунок 29"/>
        <xdr:cNvPicPr>
          <a:picLocks noChangeAspect="1"/>
        </xdr:cNvPicPr>
      </xdr:nvPicPr>
      <xdr:blipFill>
        <a:blip xmlns:r="http://schemas.openxmlformats.org/officeDocument/2006/relationships" r:embed="rId130"/>
        <a:srcRect/>
        <a:stretch>
          <a:fillRect/>
        </a:stretch>
      </xdr:blipFill>
      <xdr:spPr bwMode="auto">
        <a:xfrm>
          <a:off x="2781300" y="156933900"/>
          <a:ext cx="914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177</xdr:row>
      <xdr:rowOff>19050</xdr:rowOff>
    </xdr:from>
    <xdr:to>
      <xdr:col>3</xdr:col>
      <xdr:colOff>962025</xdr:colOff>
      <xdr:row>177</xdr:row>
      <xdr:rowOff>933450</xdr:rowOff>
    </xdr:to>
    <xdr:pic>
      <xdr:nvPicPr>
        <xdr:cNvPr id="1159" name="Рисунок 128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4057650" y="150123525"/>
          <a:ext cx="9144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9525</xdr:colOff>
      <xdr:row>178</xdr:row>
      <xdr:rowOff>19050</xdr:rowOff>
    </xdr:from>
    <xdr:to>
      <xdr:col>3</xdr:col>
      <xdr:colOff>952500</xdr:colOff>
      <xdr:row>179</xdr:row>
      <xdr:rowOff>0</xdr:rowOff>
    </xdr:to>
    <xdr:pic>
      <xdr:nvPicPr>
        <xdr:cNvPr id="1160" name="Рисунок 129"/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4019550" y="151085550"/>
          <a:ext cx="9429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19050</xdr:colOff>
      <xdr:row>179</xdr:row>
      <xdr:rowOff>0</xdr:rowOff>
    </xdr:from>
    <xdr:to>
      <xdr:col>3</xdr:col>
      <xdr:colOff>962025</xdr:colOff>
      <xdr:row>179</xdr:row>
      <xdr:rowOff>0</xdr:rowOff>
    </xdr:to>
    <xdr:pic>
      <xdr:nvPicPr>
        <xdr:cNvPr id="1161" name="Рисунок 130"/>
        <xdr:cNvPicPr>
          <a:picLocks noChangeAspect="1"/>
        </xdr:cNvPicPr>
      </xdr:nvPicPr>
      <xdr:blipFill>
        <a:blip xmlns:r="http://schemas.openxmlformats.org/officeDocument/2006/relationships" r:embed="rId109"/>
        <a:srcRect/>
        <a:stretch>
          <a:fillRect/>
        </a:stretch>
      </xdr:blipFill>
      <xdr:spPr bwMode="auto">
        <a:xfrm>
          <a:off x="4029075" y="152028525"/>
          <a:ext cx="942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19050</xdr:colOff>
      <xdr:row>179</xdr:row>
      <xdr:rowOff>0</xdr:rowOff>
    </xdr:from>
    <xdr:to>
      <xdr:col>3</xdr:col>
      <xdr:colOff>962025</xdr:colOff>
      <xdr:row>179</xdr:row>
      <xdr:rowOff>0</xdr:rowOff>
    </xdr:to>
    <xdr:pic>
      <xdr:nvPicPr>
        <xdr:cNvPr id="1162" name="Рисунок 131"/>
        <xdr:cNvPicPr>
          <a:picLocks noChangeAspect="1"/>
        </xdr:cNvPicPr>
      </xdr:nvPicPr>
      <xdr:blipFill>
        <a:blip xmlns:r="http://schemas.openxmlformats.org/officeDocument/2006/relationships" r:embed="rId110"/>
        <a:srcRect/>
        <a:stretch>
          <a:fillRect/>
        </a:stretch>
      </xdr:blipFill>
      <xdr:spPr bwMode="auto">
        <a:xfrm>
          <a:off x="4029075" y="152028525"/>
          <a:ext cx="942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19050</xdr:colOff>
      <xdr:row>179</xdr:row>
      <xdr:rowOff>9525</xdr:rowOff>
    </xdr:from>
    <xdr:to>
      <xdr:col>3</xdr:col>
      <xdr:colOff>962025</xdr:colOff>
      <xdr:row>179</xdr:row>
      <xdr:rowOff>952500</xdr:rowOff>
    </xdr:to>
    <xdr:pic>
      <xdr:nvPicPr>
        <xdr:cNvPr id="1163" name="Рисунок 132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4029075" y="152038050"/>
          <a:ext cx="9429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9525</xdr:colOff>
      <xdr:row>182</xdr:row>
      <xdr:rowOff>9525</xdr:rowOff>
    </xdr:from>
    <xdr:to>
      <xdr:col>3</xdr:col>
      <xdr:colOff>962025</xdr:colOff>
      <xdr:row>183</xdr:row>
      <xdr:rowOff>0</xdr:rowOff>
    </xdr:to>
    <xdr:pic>
      <xdr:nvPicPr>
        <xdr:cNvPr id="1164" name="Рисунок 133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4019550" y="154009725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</xdr:colOff>
      <xdr:row>185</xdr:row>
      <xdr:rowOff>28575</xdr:rowOff>
    </xdr:from>
    <xdr:to>
      <xdr:col>3</xdr:col>
      <xdr:colOff>952500</xdr:colOff>
      <xdr:row>185</xdr:row>
      <xdr:rowOff>952500</xdr:rowOff>
    </xdr:to>
    <xdr:pic>
      <xdr:nvPicPr>
        <xdr:cNvPr id="1165" name="Рисунок 27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4038600" y="1560004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</xdr:colOff>
      <xdr:row>150</xdr:row>
      <xdr:rowOff>0</xdr:rowOff>
    </xdr:from>
    <xdr:to>
      <xdr:col>2</xdr:col>
      <xdr:colOff>876300</xdr:colOff>
      <xdr:row>150</xdr:row>
      <xdr:rowOff>0</xdr:rowOff>
    </xdr:to>
    <xdr:pic>
      <xdr:nvPicPr>
        <xdr:cNvPr id="1166" name="Рисунок 242"/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 bwMode="auto">
        <a:xfrm>
          <a:off x="2847975" y="130311525"/>
          <a:ext cx="781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</xdr:colOff>
      <xdr:row>150</xdr:row>
      <xdr:rowOff>0</xdr:rowOff>
    </xdr:from>
    <xdr:to>
      <xdr:col>2</xdr:col>
      <xdr:colOff>876300</xdr:colOff>
      <xdr:row>150</xdr:row>
      <xdr:rowOff>0</xdr:rowOff>
    </xdr:to>
    <xdr:pic>
      <xdr:nvPicPr>
        <xdr:cNvPr id="1167" name="Рисунок 243"/>
        <xdr:cNvPicPr>
          <a:picLocks noChangeAspect="1"/>
        </xdr:cNvPicPr>
      </xdr:nvPicPr>
      <xdr:blipFill>
        <a:blip xmlns:r="http://schemas.openxmlformats.org/officeDocument/2006/relationships" r:embed="rId97"/>
        <a:srcRect/>
        <a:stretch>
          <a:fillRect/>
        </a:stretch>
      </xdr:blipFill>
      <xdr:spPr bwMode="auto">
        <a:xfrm>
          <a:off x="2847975" y="130311525"/>
          <a:ext cx="781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</xdr:colOff>
      <xdr:row>153</xdr:row>
      <xdr:rowOff>0</xdr:rowOff>
    </xdr:from>
    <xdr:to>
      <xdr:col>2</xdr:col>
      <xdr:colOff>876300</xdr:colOff>
      <xdr:row>153</xdr:row>
      <xdr:rowOff>0</xdr:rowOff>
    </xdr:to>
    <xdr:pic>
      <xdr:nvPicPr>
        <xdr:cNvPr id="1168" name="Рисунок 253"/>
        <xdr:cNvPicPr>
          <a:picLocks noChangeAspect="1"/>
        </xdr:cNvPicPr>
      </xdr:nvPicPr>
      <xdr:blipFill>
        <a:blip xmlns:r="http://schemas.openxmlformats.org/officeDocument/2006/relationships" r:embed="rId101"/>
        <a:srcRect/>
        <a:stretch>
          <a:fillRect/>
        </a:stretch>
      </xdr:blipFill>
      <xdr:spPr bwMode="auto">
        <a:xfrm>
          <a:off x="2847975" y="133197600"/>
          <a:ext cx="781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</xdr:colOff>
      <xdr:row>153</xdr:row>
      <xdr:rowOff>0</xdr:rowOff>
    </xdr:from>
    <xdr:to>
      <xdr:col>2</xdr:col>
      <xdr:colOff>876300</xdr:colOff>
      <xdr:row>153</xdr:row>
      <xdr:rowOff>0</xdr:rowOff>
    </xdr:to>
    <xdr:pic>
      <xdr:nvPicPr>
        <xdr:cNvPr id="1169" name="Рисунок 254"/>
        <xdr:cNvPicPr>
          <a:picLocks noChangeAspect="1"/>
        </xdr:cNvPicPr>
      </xdr:nvPicPr>
      <xdr:blipFill>
        <a:blip xmlns:r="http://schemas.openxmlformats.org/officeDocument/2006/relationships" r:embed="rId102"/>
        <a:srcRect/>
        <a:stretch>
          <a:fillRect/>
        </a:stretch>
      </xdr:blipFill>
      <xdr:spPr bwMode="auto">
        <a:xfrm>
          <a:off x="2847975" y="133197600"/>
          <a:ext cx="781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</xdr:colOff>
      <xdr:row>152</xdr:row>
      <xdr:rowOff>0</xdr:rowOff>
    </xdr:from>
    <xdr:to>
      <xdr:col>2</xdr:col>
      <xdr:colOff>876300</xdr:colOff>
      <xdr:row>152</xdr:row>
      <xdr:rowOff>0</xdr:rowOff>
    </xdr:to>
    <xdr:pic>
      <xdr:nvPicPr>
        <xdr:cNvPr id="1170" name="Рисунок 256"/>
        <xdr:cNvPicPr>
          <a:picLocks noChangeAspect="1"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 bwMode="auto">
        <a:xfrm>
          <a:off x="2847975" y="132235575"/>
          <a:ext cx="781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95250</xdr:colOff>
      <xdr:row>150</xdr:row>
      <xdr:rowOff>9525</xdr:rowOff>
    </xdr:from>
    <xdr:to>
      <xdr:col>3</xdr:col>
      <xdr:colOff>876300</xdr:colOff>
      <xdr:row>151</xdr:row>
      <xdr:rowOff>0</xdr:rowOff>
    </xdr:to>
    <xdr:pic>
      <xdr:nvPicPr>
        <xdr:cNvPr id="1171" name="Рисунок 241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4105275" y="130321050"/>
          <a:ext cx="7810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95250</xdr:colOff>
      <xdr:row>152</xdr:row>
      <xdr:rowOff>9525</xdr:rowOff>
    </xdr:from>
    <xdr:to>
      <xdr:col>3</xdr:col>
      <xdr:colOff>876300</xdr:colOff>
      <xdr:row>153</xdr:row>
      <xdr:rowOff>0</xdr:rowOff>
    </xdr:to>
    <xdr:pic>
      <xdr:nvPicPr>
        <xdr:cNvPr id="1172" name="Рисунок 255"/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4105275" y="132245100"/>
          <a:ext cx="7810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95250</xdr:colOff>
      <xdr:row>152</xdr:row>
      <xdr:rowOff>0</xdr:rowOff>
    </xdr:from>
    <xdr:to>
      <xdr:col>3</xdr:col>
      <xdr:colOff>876300</xdr:colOff>
      <xdr:row>152</xdr:row>
      <xdr:rowOff>0</xdr:rowOff>
    </xdr:to>
    <xdr:pic>
      <xdr:nvPicPr>
        <xdr:cNvPr id="1173" name="Рисунок 256"/>
        <xdr:cNvPicPr>
          <a:picLocks noChangeAspect="1"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 bwMode="auto">
        <a:xfrm>
          <a:off x="4105275" y="132235575"/>
          <a:ext cx="781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95250</xdr:colOff>
      <xdr:row>151</xdr:row>
      <xdr:rowOff>9525</xdr:rowOff>
    </xdr:from>
    <xdr:to>
      <xdr:col>3</xdr:col>
      <xdr:colOff>876300</xdr:colOff>
      <xdr:row>152</xdr:row>
      <xdr:rowOff>0</xdr:rowOff>
    </xdr:to>
    <xdr:pic>
      <xdr:nvPicPr>
        <xdr:cNvPr id="1174" name="Рисунок 257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4105275" y="131283075"/>
          <a:ext cx="7810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95250</xdr:colOff>
      <xdr:row>139</xdr:row>
      <xdr:rowOff>9525</xdr:rowOff>
    </xdr:from>
    <xdr:to>
      <xdr:col>3</xdr:col>
      <xdr:colOff>876300</xdr:colOff>
      <xdr:row>140</xdr:row>
      <xdr:rowOff>0</xdr:rowOff>
    </xdr:to>
    <xdr:pic>
      <xdr:nvPicPr>
        <xdr:cNvPr id="1175" name="Рисунок 211"/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4105275" y="122882025"/>
          <a:ext cx="7810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95250</xdr:colOff>
      <xdr:row>140</xdr:row>
      <xdr:rowOff>9525</xdr:rowOff>
    </xdr:from>
    <xdr:to>
      <xdr:col>3</xdr:col>
      <xdr:colOff>876300</xdr:colOff>
      <xdr:row>141</xdr:row>
      <xdr:rowOff>0</xdr:rowOff>
    </xdr:to>
    <xdr:pic>
      <xdr:nvPicPr>
        <xdr:cNvPr id="1176" name="Рисунок 218"/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4105275" y="123682125"/>
          <a:ext cx="7810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M187"/>
  <sheetViews>
    <sheetView showGridLines="0" tabSelected="1" zoomScaleNormal="100" workbookViewId="0">
      <selection activeCell="B7" sqref="B7"/>
    </sheetView>
  </sheetViews>
  <sheetFormatPr defaultColWidth="14.42578125" defaultRowHeight="15"/>
  <cols>
    <col min="1" max="1" width="4.42578125" style="46" customWidth="1"/>
    <col min="2" max="2" width="36.85546875" style="47" customWidth="1"/>
    <col min="3" max="3" width="18.85546875" style="47" customWidth="1"/>
    <col min="4" max="4" width="14.42578125" style="50" customWidth="1"/>
    <col min="5" max="5" width="8.7109375" style="37" customWidth="1"/>
    <col min="6" max="8" width="10.7109375" style="48" customWidth="1"/>
    <col min="9" max="9" width="10.7109375" style="37" customWidth="1"/>
    <col min="10" max="10" width="7.7109375" style="51" customWidth="1"/>
    <col min="11" max="11" width="7.7109375" style="52" customWidth="1"/>
    <col min="12" max="12" width="17.28515625" style="52" customWidth="1"/>
    <col min="13" max="16384" width="14.42578125" style="1"/>
  </cols>
  <sheetData>
    <row r="1" spans="1:12" ht="105" customHeight="1">
      <c r="A1" s="38"/>
      <c r="B1" s="39"/>
      <c r="C1" s="58" t="s">
        <v>181</v>
      </c>
      <c r="D1" s="59"/>
      <c r="E1" s="59"/>
      <c r="F1" s="59"/>
      <c r="G1" s="59"/>
      <c r="H1" s="59"/>
      <c r="I1" s="59"/>
      <c r="J1" s="59"/>
      <c r="K1" s="59"/>
      <c r="L1" s="59"/>
    </row>
    <row r="2" spans="1:12">
      <c r="A2" s="38"/>
      <c r="B2" s="39"/>
      <c r="C2" s="39"/>
      <c r="D2" s="38"/>
      <c r="E2" s="40"/>
      <c r="F2" s="38"/>
      <c r="G2" s="38"/>
      <c r="H2" s="38"/>
      <c r="I2" s="38"/>
      <c r="J2" s="38"/>
      <c r="K2" s="40"/>
      <c r="L2" s="38"/>
    </row>
    <row r="3" spans="1:12" ht="15" customHeight="1">
      <c r="A3" s="41"/>
      <c r="B3" s="42"/>
      <c r="C3" s="42"/>
      <c r="D3" s="38"/>
      <c r="E3" s="40"/>
      <c r="F3" s="60" t="s">
        <v>7</v>
      </c>
      <c r="G3" s="60"/>
      <c r="H3" s="60"/>
      <c r="I3" s="60"/>
      <c r="J3" s="60"/>
      <c r="K3" s="10"/>
      <c r="L3" s="10">
        <f>SUM(L8:L10,L13:L17,L20:L21,L25:L29,L32:L46,L49:L52,L55:L62,L65:L71,L73,L76:L83,L86:L91,L94:L97,L100:L103,L106:L115,L118:L123,L126:L129,L133:L139,L144:L148,L154:L158,L161:L166,L169:L170,L173:L175,L178:L180,L183,L186)</f>
        <v>0</v>
      </c>
    </row>
    <row r="4" spans="1:12" ht="15" customHeight="1">
      <c r="A4" s="38"/>
      <c r="B4" s="42"/>
      <c r="C4" s="42"/>
      <c r="D4" s="38"/>
      <c r="E4" s="40"/>
      <c r="F4" s="57" t="s">
        <v>21</v>
      </c>
      <c r="G4" s="57"/>
      <c r="H4" s="57"/>
      <c r="I4" s="57"/>
      <c r="J4" s="57"/>
      <c r="K4" s="19"/>
      <c r="L4" s="10">
        <f>SUM(K8:K10,K13:K17,K20:K21,K25:K29,K32:K46,K49:K52,K55:K62,K65:K71,K73,K76:K83,K86:K91,K94:K97,K100:K103,K106:K115,K118:K123,K126:K129,K133:K139,K144:K148,K154:K158,K161:K166,K169:K170,K173:K175,K178:K180,K183,K186)</f>
        <v>0</v>
      </c>
    </row>
    <row r="5" spans="1:12" s="4" customFormat="1" ht="40.15" customHeight="1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2" s="4" customFormat="1" ht="40.15" customHeight="1">
      <c r="A6" s="9"/>
      <c r="B6" s="54" t="s">
        <v>42</v>
      </c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2" s="4" customFormat="1" ht="40.15" customHeight="1">
      <c r="A7" s="9" t="s">
        <v>1</v>
      </c>
      <c r="B7" s="9" t="s">
        <v>0</v>
      </c>
      <c r="C7" s="9" t="s">
        <v>24</v>
      </c>
      <c r="D7" s="9" t="s">
        <v>4</v>
      </c>
      <c r="E7" s="10" t="s">
        <v>19</v>
      </c>
      <c r="F7" s="10" t="s">
        <v>2</v>
      </c>
      <c r="G7" s="11" t="s">
        <v>163</v>
      </c>
      <c r="H7" s="11" t="s">
        <v>165</v>
      </c>
      <c r="I7" s="10" t="s">
        <v>164</v>
      </c>
      <c r="J7" s="12" t="s">
        <v>6</v>
      </c>
      <c r="K7" s="10" t="s">
        <v>20</v>
      </c>
      <c r="L7" s="10" t="s">
        <v>5</v>
      </c>
    </row>
    <row r="8" spans="1:12" s="4" customFormat="1" ht="115.15" customHeight="1">
      <c r="A8" s="9">
        <v>1</v>
      </c>
      <c r="B8" s="13" t="s">
        <v>220</v>
      </c>
      <c r="C8" s="12">
        <v>4814065002499</v>
      </c>
      <c r="D8" s="9"/>
      <c r="E8" s="9">
        <v>20</v>
      </c>
      <c r="F8" s="14">
        <v>18.05</v>
      </c>
      <c r="G8" s="15">
        <v>0.15</v>
      </c>
      <c r="H8" s="14">
        <f>F8*0.85</f>
        <v>15.342499999999999</v>
      </c>
      <c r="I8" s="11">
        <v>15.342499999999999</v>
      </c>
      <c r="J8" s="16"/>
      <c r="K8" s="17">
        <f>E8*J8</f>
        <v>0</v>
      </c>
      <c r="L8" s="17">
        <f>I8*J8</f>
        <v>0</v>
      </c>
    </row>
    <row r="9" spans="1:12" s="4" customFormat="1" ht="115.15" customHeight="1">
      <c r="A9" s="9">
        <v>2</v>
      </c>
      <c r="B9" s="13" t="s">
        <v>218</v>
      </c>
      <c r="C9" s="12">
        <v>4814065002505</v>
      </c>
      <c r="D9" s="9"/>
      <c r="E9" s="9">
        <v>20</v>
      </c>
      <c r="F9" s="18" t="s">
        <v>170</v>
      </c>
      <c r="G9" s="15">
        <v>0.15</v>
      </c>
      <c r="H9" s="14">
        <f>F9*0.85</f>
        <v>15.988499999999998</v>
      </c>
      <c r="I9" s="11">
        <v>15.988499999999998</v>
      </c>
      <c r="J9" s="16"/>
      <c r="K9" s="17">
        <f>E9*J9</f>
        <v>0</v>
      </c>
      <c r="L9" s="17">
        <f>I9*J9</f>
        <v>0</v>
      </c>
    </row>
    <row r="10" spans="1:12" s="4" customFormat="1" ht="126" customHeight="1">
      <c r="A10" s="9">
        <v>3</v>
      </c>
      <c r="B10" s="13" t="s">
        <v>219</v>
      </c>
      <c r="C10" s="12">
        <v>4814065002512</v>
      </c>
      <c r="D10" s="9"/>
      <c r="E10" s="9">
        <v>20</v>
      </c>
      <c r="F10" s="14">
        <v>24.16</v>
      </c>
      <c r="G10" s="15">
        <v>0.15</v>
      </c>
      <c r="H10" s="14">
        <f>F10*0.85</f>
        <v>20.535999999999998</v>
      </c>
      <c r="I10" s="11">
        <v>20.535999999999998</v>
      </c>
      <c r="J10" s="16"/>
      <c r="K10" s="17">
        <f>E10*J10</f>
        <v>0</v>
      </c>
      <c r="L10" s="17">
        <f>I10*J10</f>
        <v>0</v>
      </c>
    </row>
    <row r="11" spans="1:12" s="4" customFormat="1" ht="30" customHeight="1">
      <c r="A11" s="54" t="s">
        <v>171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</row>
    <row r="12" spans="1:12" s="2" customFormat="1" ht="40.15" customHeight="1">
      <c r="A12" s="9" t="s">
        <v>1</v>
      </c>
      <c r="B12" s="9" t="s">
        <v>0</v>
      </c>
      <c r="C12" s="9" t="s">
        <v>24</v>
      </c>
      <c r="D12" s="9" t="s">
        <v>4</v>
      </c>
      <c r="E12" s="10" t="s">
        <v>19</v>
      </c>
      <c r="F12" s="11" t="s">
        <v>2</v>
      </c>
      <c r="G12" s="11"/>
      <c r="H12" s="11"/>
      <c r="I12" s="10" t="s">
        <v>3</v>
      </c>
      <c r="J12" s="12" t="s">
        <v>6</v>
      </c>
      <c r="K12" s="10" t="s">
        <v>20</v>
      </c>
      <c r="L12" s="10" t="s">
        <v>5</v>
      </c>
    </row>
    <row r="13" spans="1:12" s="3" customFormat="1" ht="106.15" customHeight="1">
      <c r="A13" s="9">
        <v>1</v>
      </c>
      <c r="B13" s="19" t="s">
        <v>80</v>
      </c>
      <c r="C13" s="20">
        <v>4814065002437</v>
      </c>
      <c r="D13" s="10"/>
      <c r="E13" s="10">
        <v>20</v>
      </c>
      <c r="F13" s="11">
        <v>13.13</v>
      </c>
      <c r="G13" s="11"/>
      <c r="H13" s="11"/>
      <c r="I13" s="10">
        <f>F13*1.2</f>
        <v>15.756</v>
      </c>
      <c r="J13" s="21"/>
      <c r="K13" s="17">
        <v>0</v>
      </c>
      <c r="L13" s="17">
        <f>I13*J13</f>
        <v>0</v>
      </c>
    </row>
    <row r="14" spans="1:12" s="3" customFormat="1" ht="105" customHeight="1">
      <c r="A14" s="9">
        <v>2</v>
      </c>
      <c r="B14" s="19" t="s">
        <v>81</v>
      </c>
      <c r="C14" s="22">
        <v>4814065002383</v>
      </c>
      <c r="D14" s="10"/>
      <c r="E14" s="10">
        <v>20</v>
      </c>
      <c r="F14" s="11">
        <v>13.13</v>
      </c>
      <c r="G14" s="11"/>
      <c r="H14" s="11"/>
      <c r="I14" s="10">
        <f>F14*1.2</f>
        <v>15.756</v>
      </c>
      <c r="J14" s="21"/>
      <c r="K14" s="17">
        <f>E14*J14</f>
        <v>0</v>
      </c>
      <c r="L14" s="17">
        <f>I14*J14</f>
        <v>0</v>
      </c>
    </row>
    <row r="15" spans="1:12" s="2" customFormat="1" ht="106.9" customHeight="1">
      <c r="A15" s="9">
        <v>3</v>
      </c>
      <c r="B15" s="19" t="s">
        <v>82</v>
      </c>
      <c r="C15" s="22">
        <v>4814065002369</v>
      </c>
      <c r="D15" s="10"/>
      <c r="E15" s="10">
        <v>20</v>
      </c>
      <c r="F15" s="11">
        <v>13.13</v>
      </c>
      <c r="G15" s="11"/>
      <c r="H15" s="11"/>
      <c r="I15" s="10">
        <f>F15*1.2</f>
        <v>15.756</v>
      </c>
      <c r="J15" s="21"/>
      <c r="K15" s="17">
        <f>E15*J15</f>
        <v>0</v>
      </c>
      <c r="L15" s="17">
        <f>I15*J15</f>
        <v>0</v>
      </c>
    </row>
    <row r="16" spans="1:12" ht="106.15" customHeight="1">
      <c r="A16" s="9">
        <v>4</v>
      </c>
      <c r="B16" s="23" t="s">
        <v>83</v>
      </c>
      <c r="C16" s="24">
        <v>4814065002390</v>
      </c>
      <c r="D16" s="9"/>
      <c r="E16" s="10">
        <v>20</v>
      </c>
      <c r="F16" s="11">
        <v>13.13</v>
      </c>
      <c r="G16" s="11"/>
      <c r="H16" s="11"/>
      <c r="I16" s="10">
        <f>F16*1.2</f>
        <v>15.756</v>
      </c>
      <c r="J16" s="21"/>
      <c r="K16" s="17">
        <f>E16*J16</f>
        <v>0</v>
      </c>
      <c r="L16" s="17">
        <f>I16*J16</f>
        <v>0</v>
      </c>
    </row>
    <row r="17" spans="1:12" ht="111" customHeight="1">
      <c r="A17" s="9">
        <v>5</v>
      </c>
      <c r="B17" s="23" t="s">
        <v>84</v>
      </c>
      <c r="C17" s="24">
        <v>4814065002406</v>
      </c>
      <c r="D17" s="9"/>
      <c r="E17" s="10">
        <v>20</v>
      </c>
      <c r="F17" s="11">
        <v>13.13</v>
      </c>
      <c r="G17" s="11"/>
      <c r="H17" s="11"/>
      <c r="I17" s="10">
        <f>F17*1.2</f>
        <v>15.756</v>
      </c>
      <c r="J17" s="21"/>
      <c r="K17" s="17">
        <f>E17*J17</f>
        <v>0</v>
      </c>
      <c r="L17" s="17">
        <f>I17*J17</f>
        <v>0</v>
      </c>
    </row>
    <row r="18" spans="1:12" s="4" customFormat="1" ht="24.6" customHeight="1">
      <c r="A18" s="54" t="s">
        <v>34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</row>
    <row r="19" spans="1:12" s="2" customFormat="1" ht="40.15" customHeight="1">
      <c r="A19" s="9" t="s">
        <v>1</v>
      </c>
      <c r="B19" s="9" t="s">
        <v>0</v>
      </c>
      <c r="C19" s="9" t="s">
        <v>24</v>
      </c>
      <c r="D19" s="9" t="s">
        <v>4</v>
      </c>
      <c r="E19" s="10" t="s">
        <v>19</v>
      </c>
      <c r="F19" s="11" t="s">
        <v>2</v>
      </c>
      <c r="G19" s="11"/>
      <c r="H19" s="11"/>
      <c r="I19" s="10" t="s">
        <v>3</v>
      </c>
      <c r="J19" s="12" t="s">
        <v>6</v>
      </c>
      <c r="K19" s="10" t="s">
        <v>20</v>
      </c>
      <c r="L19" s="10" t="s">
        <v>5</v>
      </c>
    </row>
    <row r="20" spans="1:12" s="3" customFormat="1" ht="76.150000000000006" customHeight="1">
      <c r="A20" s="9">
        <v>1</v>
      </c>
      <c r="B20" s="19" t="s">
        <v>85</v>
      </c>
      <c r="C20" s="20" t="s">
        <v>36</v>
      </c>
      <c r="D20" s="10"/>
      <c r="E20" s="10">
        <v>5.5</v>
      </c>
      <c r="F20" s="11">
        <v>8.02</v>
      </c>
      <c r="G20" s="11"/>
      <c r="H20" s="11"/>
      <c r="I20" s="10">
        <f>F20*1.2</f>
        <v>9.6239999999999988</v>
      </c>
      <c r="J20" s="21"/>
      <c r="K20" s="17">
        <f>E20*J20</f>
        <v>0</v>
      </c>
      <c r="L20" s="17">
        <f>I20*J20</f>
        <v>0</v>
      </c>
    </row>
    <row r="21" spans="1:12" s="3" customFormat="1" ht="76.150000000000006" customHeight="1">
      <c r="A21" s="9">
        <v>2</v>
      </c>
      <c r="B21" s="19" t="s">
        <v>86</v>
      </c>
      <c r="C21" s="20" t="s">
        <v>35</v>
      </c>
      <c r="D21" s="10"/>
      <c r="E21" s="10">
        <v>2.8</v>
      </c>
      <c r="F21" s="11">
        <v>5.0999999999999996</v>
      </c>
      <c r="G21" s="11"/>
      <c r="H21" s="11"/>
      <c r="I21" s="10">
        <f>F21*1.2</f>
        <v>6.1199999999999992</v>
      </c>
      <c r="J21" s="21"/>
      <c r="K21" s="17">
        <f>E21*J21</f>
        <v>0</v>
      </c>
      <c r="L21" s="17">
        <f>I21*J21</f>
        <v>0</v>
      </c>
    </row>
    <row r="22" spans="1:12">
      <c r="A22" s="9"/>
      <c r="B22" s="30"/>
      <c r="C22" s="30"/>
      <c r="D22" s="27"/>
      <c r="E22" s="25"/>
      <c r="F22" s="29"/>
      <c r="G22" s="29"/>
      <c r="H22" s="29"/>
      <c r="I22" s="25"/>
      <c r="J22" s="12"/>
      <c r="K22" s="10"/>
      <c r="L22" s="10"/>
    </row>
    <row r="23" spans="1:12" s="4" customFormat="1" ht="27" customHeight="1">
      <c r="A23" s="54" t="s">
        <v>18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 spans="1:12" s="2" customFormat="1" ht="40.15" customHeight="1">
      <c r="A24" s="9" t="s">
        <v>1</v>
      </c>
      <c r="B24" s="9" t="s">
        <v>0</v>
      </c>
      <c r="C24" s="9" t="s">
        <v>24</v>
      </c>
      <c r="D24" s="9" t="s">
        <v>4</v>
      </c>
      <c r="E24" s="10" t="s">
        <v>19</v>
      </c>
      <c r="F24" s="11" t="s">
        <v>2</v>
      </c>
      <c r="G24" s="11"/>
      <c r="H24" s="11"/>
      <c r="I24" s="10" t="s">
        <v>3</v>
      </c>
      <c r="J24" s="12" t="s">
        <v>6</v>
      </c>
      <c r="K24" s="10" t="s">
        <v>20</v>
      </c>
      <c r="L24" s="10" t="s">
        <v>5</v>
      </c>
    </row>
    <row r="25" spans="1:12" s="3" customFormat="1" ht="76.150000000000006" customHeight="1">
      <c r="A25" s="9">
        <v>1</v>
      </c>
      <c r="B25" s="19" t="s">
        <v>87</v>
      </c>
      <c r="C25" s="20">
        <v>4814065002130</v>
      </c>
      <c r="D25" s="10"/>
      <c r="E25" s="10">
        <v>5.5</v>
      </c>
      <c r="F25" s="11">
        <v>3.82</v>
      </c>
      <c r="G25" s="11"/>
      <c r="H25" s="11"/>
      <c r="I25" s="10">
        <f>F25*1.2</f>
        <v>4.5839999999999996</v>
      </c>
      <c r="J25" s="21"/>
      <c r="K25" s="17">
        <f>E25*J25</f>
        <v>0</v>
      </c>
      <c r="L25" s="17">
        <f>I25*J25</f>
        <v>0</v>
      </c>
    </row>
    <row r="26" spans="1:12" s="3" customFormat="1" ht="76.150000000000006" customHeight="1">
      <c r="A26" s="9">
        <v>2</v>
      </c>
      <c r="B26" s="19" t="s">
        <v>88</v>
      </c>
      <c r="C26" s="20">
        <v>4814065002123</v>
      </c>
      <c r="D26" s="10"/>
      <c r="E26" s="10">
        <v>5.5</v>
      </c>
      <c r="F26" s="11">
        <v>3.82</v>
      </c>
      <c r="G26" s="11"/>
      <c r="H26" s="11"/>
      <c r="I26" s="10">
        <f>F26*1.2</f>
        <v>4.5839999999999996</v>
      </c>
      <c r="J26" s="21"/>
      <c r="K26" s="17">
        <f>E26*J26</f>
        <v>0</v>
      </c>
      <c r="L26" s="17">
        <f>I26*J26</f>
        <v>0</v>
      </c>
    </row>
    <row r="27" spans="1:12" s="3" customFormat="1" ht="76.150000000000006" customHeight="1">
      <c r="A27" s="9">
        <v>3</v>
      </c>
      <c r="B27" s="19" t="s">
        <v>89</v>
      </c>
      <c r="C27" s="20">
        <v>4814065002345</v>
      </c>
      <c r="D27" s="10"/>
      <c r="E27" s="10">
        <v>2.8</v>
      </c>
      <c r="F27" s="11">
        <v>3.26</v>
      </c>
      <c r="G27" s="11"/>
      <c r="H27" s="11"/>
      <c r="I27" s="10">
        <f>F27*1.2</f>
        <v>3.9119999999999995</v>
      </c>
      <c r="J27" s="21"/>
      <c r="K27" s="17">
        <f>E27*J27</f>
        <v>0</v>
      </c>
      <c r="L27" s="17">
        <f>I27*J27</f>
        <v>0</v>
      </c>
    </row>
    <row r="28" spans="1:12" s="3" customFormat="1" ht="76.150000000000006" customHeight="1">
      <c r="A28" s="9">
        <v>4</v>
      </c>
      <c r="B28" s="19" t="s">
        <v>90</v>
      </c>
      <c r="C28" s="20">
        <v>4814065002468</v>
      </c>
      <c r="D28" s="10"/>
      <c r="E28" s="10">
        <v>1.8</v>
      </c>
      <c r="F28" s="11">
        <v>2.5499999999999998</v>
      </c>
      <c r="G28" s="11"/>
      <c r="H28" s="11"/>
      <c r="I28" s="10">
        <f>F28*1.2</f>
        <v>3.0599999999999996</v>
      </c>
      <c r="J28" s="21"/>
      <c r="K28" s="17">
        <f>E28*J28</f>
        <v>0</v>
      </c>
      <c r="L28" s="17">
        <f>I28*J28</f>
        <v>0</v>
      </c>
    </row>
    <row r="29" spans="1:12" s="3" customFormat="1" ht="76.150000000000006" customHeight="1">
      <c r="A29" s="9">
        <v>5</v>
      </c>
      <c r="B29" s="19" t="s">
        <v>91</v>
      </c>
      <c r="C29" s="20">
        <v>4814065002116</v>
      </c>
      <c r="D29" s="10"/>
      <c r="E29" s="10">
        <v>5.5</v>
      </c>
      <c r="F29" s="11">
        <v>3.82</v>
      </c>
      <c r="G29" s="11"/>
      <c r="H29" s="11"/>
      <c r="I29" s="10">
        <f>F29*1.2</f>
        <v>4.5839999999999996</v>
      </c>
      <c r="J29" s="21"/>
      <c r="K29" s="17">
        <f>E29*J29</f>
        <v>0</v>
      </c>
      <c r="L29" s="17">
        <f>I29*J29</f>
        <v>0</v>
      </c>
    </row>
    <row r="30" spans="1:12" s="4" customFormat="1" ht="24" customHeight="1">
      <c r="A30" s="54" t="s">
        <v>8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</row>
    <row r="31" spans="1:12" s="2" customFormat="1" ht="40.15" customHeight="1">
      <c r="A31" s="9" t="s">
        <v>1</v>
      </c>
      <c r="B31" s="9" t="s">
        <v>0</v>
      </c>
      <c r="C31" s="9" t="s">
        <v>24</v>
      </c>
      <c r="D31" s="9" t="s">
        <v>4</v>
      </c>
      <c r="E31" s="10" t="s">
        <v>19</v>
      </c>
      <c r="F31" s="11" t="s">
        <v>2</v>
      </c>
      <c r="G31" s="11"/>
      <c r="H31" s="11"/>
      <c r="I31" s="10" t="s">
        <v>3</v>
      </c>
      <c r="J31" s="12" t="s">
        <v>6</v>
      </c>
      <c r="K31" s="10" t="s">
        <v>20</v>
      </c>
      <c r="L31" s="10" t="s">
        <v>5</v>
      </c>
    </row>
    <row r="32" spans="1:12" s="2" customFormat="1" ht="76.150000000000006" customHeight="1">
      <c r="A32" s="9">
        <v>1</v>
      </c>
      <c r="B32" s="19" t="s">
        <v>92</v>
      </c>
      <c r="C32" s="20">
        <v>4814065002161</v>
      </c>
      <c r="D32" s="10"/>
      <c r="E32" s="10">
        <v>5.5</v>
      </c>
      <c r="F32" s="11">
        <v>3.82</v>
      </c>
      <c r="G32" s="11"/>
      <c r="H32" s="11"/>
      <c r="I32" s="10">
        <f t="shared" ref="I32:I46" si="0">F32*1.2</f>
        <v>4.5839999999999996</v>
      </c>
      <c r="J32" s="21"/>
      <c r="K32" s="17">
        <f t="shared" ref="K32:K46" si="1">E32*J32</f>
        <v>0</v>
      </c>
      <c r="L32" s="17">
        <f t="shared" ref="L32:L45" si="2">I32*J32</f>
        <v>0</v>
      </c>
    </row>
    <row r="33" spans="1:13" s="2" customFormat="1" ht="76.150000000000006" customHeight="1">
      <c r="A33" s="9">
        <v>2</v>
      </c>
      <c r="B33" s="19" t="s">
        <v>93</v>
      </c>
      <c r="C33" s="24">
        <v>4814065000129</v>
      </c>
      <c r="D33" s="10"/>
      <c r="E33" s="10">
        <v>2.8</v>
      </c>
      <c r="F33" s="11">
        <v>2.41</v>
      </c>
      <c r="G33" s="11"/>
      <c r="H33" s="11"/>
      <c r="I33" s="10">
        <f t="shared" si="0"/>
        <v>2.8919999999999999</v>
      </c>
      <c r="J33" s="21"/>
      <c r="K33" s="17">
        <f t="shared" si="1"/>
        <v>0</v>
      </c>
      <c r="L33" s="17">
        <f t="shared" si="2"/>
        <v>0</v>
      </c>
    </row>
    <row r="34" spans="1:13" s="2" customFormat="1" ht="76.150000000000006" customHeight="1">
      <c r="A34" s="9">
        <v>3</v>
      </c>
      <c r="B34" s="19" t="s">
        <v>94</v>
      </c>
      <c r="C34" s="24">
        <v>4814065002048</v>
      </c>
      <c r="D34" s="10"/>
      <c r="E34" s="10">
        <v>1.8</v>
      </c>
      <c r="F34" s="11">
        <v>2.2799999999999998</v>
      </c>
      <c r="G34" s="11"/>
      <c r="H34" s="11"/>
      <c r="I34" s="10">
        <f t="shared" si="0"/>
        <v>2.7359999999999998</v>
      </c>
      <c r="J34" s="21"/>
      <c r="K34" s="17">
        <f t="shared" si="1"/>
        <v>0</v>
      </c>
      <c r="L34" s="17">
        <f t="shared" si="2"/>
        <v>0</v>
      </c>
    </row>
    <row r="35" spans="1:13" s="3" customFormat="1" ht="76.150000000000006" customHeight="1">
      <c r="A35" s="9">
        <v>4</v>
      </c>
      <c r="B35" s="19" t="s">
        <v>95</v>
      </c>
      <c r="C35" s="24">
        <v>4814065000105</v>
      </c>
      <c r="D35" s="10"/>
      <c r="E35" s="10">
        <v>5.5</v>
      </c>
      <c r="F35" s="11">
        <v>3.82</v>
      </c>
      <c r="G35" s="11"/>
      <c r="H35" s="11"/>
      <c r="I35" s="10">
        <f t="shared" si="0"/>
        <v>4.5839999999999996</v>
      </c>
      <c r="J35" s="21"/>
      <c r="K35" s="17">
        <f t="shared" si="1"/>
        <v>0</v>
      </c>
      <c r="L35" s="17">
        <f t="shared" si="2"/>
        <v>0</v>
      </c>
    </row>
    <row r="36" spans="1:13" s="3" customFormat="1" ht="76.150000000000006" customHeight="1">
      <c r="A36" s="9">
        <v>5</v>
      </c>
      <c r="B36" s="19" t="s">
        <v>161</v>
      </c>
      <c r="C36" s="24">
        <v>4814065000068</v>
      </c>
      <c r="D36" s="10"/>
      <c r="E36" s="10">
        <v>5.5</v>
      </c>
      <c r="F36" s="11">
        <v>3.82</v>
      </c>
      <c r="G36" s="11"/>
      <c r="H36" s="11"/>
      <c r="I36" s="10">
        <f t="shared" si="0"/>
        <v>4.5839999999999996</v>
      </c>
      <c r="J36" s="21"/>
      <c r="K36" s="43">
        <f t="shared" si="1"/>
        <v>0</v>
      </c>
      <c r="L36" s="44">
        <f t="shared" si="2"/>
        <v>0</v>
      </c>
    </row>
    <row r="37" spans="1:13" s="2" customFormat="1" ht="76.150000000000006" customHeight="1">
      <c r="A37" s="9">
        <v>6</v>
      </c>
      <c r="B37" s="19" t="s">
        <v>96</v>
      </c>
      <c r="C37" s="24">
        <v>4814065000075</v>
      </c>
      <c r="D37" s="10"/>
      <c r="E37" s="10">
        <v>5.5</v>
      </c>
      <c r="F37" s="11">
        <v>3.82</v>
      </c>
      <c r="G37" s="11"/>
      <c r="H37" s="11"/>
      <c r="I37" s="10">
        <f t="shared" si="0"/>
        <v>4.5839999999999996</v>
      </c>
      <c r="J37" s="21"/>
      <c r="K37" s="17">
        <f t="shared" si="1"/>
        <v>0</v>
      </c>
      <c r="L37" s="17">
        <f t="shared" si="2"/>
        <v>0</v>
      </c>
    </row>
    <row r="38" spans="1:13" s="3" customFormat="1" ht="76.150000000000006" customHeight="1">
      <c r="A38" s="9">
        <v>7</v>
      </c>
      <c r="B38" s="19" t="s">
        <v>97</v>
      </c>
      <c r="C38" s="24">
        <v>4814065000099</v>
      </c>
      <c r="D38" s="10"/>
      <c r="E38" s="10">
        <v>1.8</v>
      </c>
      <c r="F38" s="11">
        <v>2.06</v>
      </c>
      <c r="G38" s="11"/>
      <c r="H38" s="11"/>
      <c r="I38" s="10">
        <f t="shared" si="0"/>
        <v>2.472</v>
      </c>
      <c r="J38" s="21"/>
      <c r="K38" s="17">
        <f t="shared" si="1"/>
        <v>0</v>
      </c>
      <c r="L38" s="17">
        <f t="shared" si="2"/>
        <v>0</v>
      </c>
    </row>
    <row r="39" spans="1:13" s="2" customFormat="1" ht="76.150000000000006" customHeight="1">
      <c r="A39" s="9">
        <v>8</v>
      </c>
      <c r="B39" s="19" t="s">
        <v>98</v>
      </c>
      <c r="C39" s="20">
        <v>4814065002147</v>
      </c>
      <c r="D39" s="10"/>
      <c r="E39" s="10">
        <v>5.5</v>
      </c>
      <c r="F39" s="11">
        <v>3.82</v>
      </c>
      <c r="G39" s="11"/>
      <c r="H39" s="11"/>
      <c r="I39" s="10">
        <f t="shared" si="0"/>
        <v>4.5839999999999996</v>
      </c>
      <c r="J39" s="21"/>
      <c r="K39" s="17">
        <f t="shared" si="1"/>
        <v>0</v>
      </c>
      <c r="L39" s="17">
        <f t="shared" si="2"/>
        <v>0</v>
      </c>
    </row>
    <row r="40" spans="1:13" s="2" customFormat="1" ht="76.150000000000006" customHeight="1">
      <c r="A40" s="9">
        <v>9</v>
      </c>
      <c r="B40" s="19" t="s">
        <v>99</v>
      </c>
      <c r="C40" s="24">
        <v>4814065002062</v>
      </c>
      <c r="D40" s="10"/>
      <c r="E40" s="10">
        <v>2.8</v>
      </c>
      <c r="F40" s="11">
        <v>2.61</v>
      </c>
      <c r="G40" s="11"/>
      <c r="H40" s="11"/>
      <c r="I40" s="10">
        <f t="shared" si="0"/>
        <v>3.1319999999999997</v>
      </c>
      <c r="J40" s="21"/>
      <c r="K40" s="17">
        <f t="shared" si="1"/>
        <v>0</v>
      </c>
      <c r="L40" s="17">
        <f t="shared" si="2"/>
        <v>0</v>
      </c>
    </row>
    <row r="41" spans="1:13" s="2" customFormat="1" ht="76.150000000000006" customHeight="1">
      <c r="A41" s="9">
        <v>10</v>
      </c>
      <c r="B41" s="19" t="s">
        <v>100</v>
      </c>
      <c r="C41" s="24">
        <v>4814065002055</v>
      </c>
      <c r="D41" s="10"/>
      <c r="E41" s="10">
        <v>1.8</v>
      </c>
      <c r="F41" s="11">
        <v>2.2799999999999998</v>
      </c>
      <c r="G41" s="11"/>
      <c r="H41" s="11"/>
      <c r="I41" s="10">
        <f t="shared" si="0"/>
        <v>2.7359999999999998</v>
      </c>
      <c r="J41" s="21"/>
      <c r="K41" s="17">
        <f t="shared" si="1"/>
        <v>0</v>
      </c>
      <c r="L41" s="17">
        <f t="shared" si="2"/>
        <v>0</v>
      </c>
      <c r="M41" s="2" t="s">
        <v>37</v>
      </c>
    </row>
    <row r="42" spans="1:13" s="2" customFormat="1" ht="76.150000000000006" customHeight="1">
      <c r="A42" s="9">
        <v>11</v>
      </c>
      <c r="B42" s="19" t="s">
        <v>101</v>
      </c>
      <c r="C42" s="20">
        <v>4814065002154</v>
      </c>
      <c r="D42" s="10"/>
      <c r="E42" s="10">
        <v>5.5</v>
      </c>
      <c r="F42" s="11">
        <v>3.82</v>
      </c>
      <c r="G42" s="11"/>
      <c r="H42" s="11"/>
      <c r="I42" s="10">
        <f t="shared" si="0"/>
        <v>4.5839999999999996</v>
      </c>
      <c r="J42" s="21"/>
      <c r="K42" s="17">
        <f t="shared" si="1"/>
        <v>0</v>
      </c>
      <c r="L42" s="17">
        <f t="shared" si="2"/>
        <v>0</v>
      </c>
    </row>
    <row r="43" spans="1:13" s="3" customFormat="1" ht="76.150000000000006" customHeight="1">
      <c r="A43" s="9">
        <v>12</v>
      </c>
      <c r="B43" s="19" t="s">
        <v>102</v>
      </c>
      <c r="C43" s="24">
        <v>4814065000037</v>
      </c>
      <c r="D43" s="10"/>
      <c r="E43" s="10">
        <v>2.8</v>
      </c>
      <c r="F43" s="11">
        <v>2.2999999999999998</v>
      </c>
      <c r="G43" s="11"/>
      <c r="H43" s="11"/>
      <c r="I43" s="10">
        <f t="shared" si="0"/>
        <v>2.76</v>
      </c>
      <c r="J43" s="21"/>
      <c r="K43" s="17">
        <f t="shared" si="1"/>
        <v>0</v>
      </c>
      <c r="L43" s="17">
        <f t="shared" si="2"/>
        <v>0</v>
      </c>
    </row>
    <row r="44" spans="1:13" s="3" customFormat="1" ht="76.150000000000006" customHeight="1">
      <c r="A44" s="9">
        <v>13</v>
      </c>
      <c r="B44" s="19" t="s">
        <v>103</v>
      </c>
      <c r="C44" s="24">
        <v>4814065000013</v>
      </c>
      <c r="D44" s="10"/>
      <c r="E44" s="10">
        <v>5.5</v>
      </c>
      <c r="F44" s="11">
        <v>3.82</v>
      </c>
      <c r="G44" s="11"/>
      <c r="H44" s="11"/>
      <c r="I44" s="10">
        <f t="shared" si="0"/>
        <v>4.5839999999999996</v>
      </c>
      <c r="J44" s="21"/>
      <c r="K44" s="17">
        <f t="shared" si="1"/>
        <v>0</v>
      </c>
      <c r="L44" s="17">
        <f t="shared" si="2"/>
        <v>0</v>
      </c>
    </row>
    <row r="45" spans="1:13" s="3" customFormat="1" ht="76.150000000000006" customHeight="1">
      <c r="A45" s="9">
        <v>14</v>
      </c>
      <c r="B45" s="19" t="s">
        <v>104</v>
      </c>
      <c r="C45" s="24">
        <v>4814065000020</v>
      </c>
      <c r="D45" s="10"/>
      <c r="E45" s="10">
        <v>2.8</v>
      </c>
      <c r="F45" s="11">
        <v>2.2999999999999998</v>
      </c>
      <c r="G45" s="11"/>
      <c r="H45" s="11"/>
      <c r="I45" s="10">
        <f t="shared" si="0"/>
        <v>2.76</v>
      </c>
      <c r="J45" s="21"/>
      <c r="K45" s="17">
        <f t="shared" si="1"/>
        <v>0</v>
      </c>
      <c r="L45" s="17">
        <f t="shared" si="2"/>
        <v>0</v>
      </c>
    </row>
    <row r="46" spans="1:13" s="3" customFormat="1" ht="76.150000000000006" customHeight="1">
      <c r="A46" s="9">
        <v>15</v>
      </c>
      <c r="B46" s="23" t="s">
        <v>162</v>
      </c>
      <c r="C46" s="24">
        <v>4814065001577</v>
      </c>
      <c r="D46" s="10"/>
      <c r="E46" s="10">
        <v>1.8</v>
      </c>
      <c r="F46" s="11">
        <v>1.43</v>
      </c>
      <c r="G46" s="11"/>
      <c r="H46" s="11"/>
      <c r="I46" s="10">
        <f t="shared" si="0"/>
        <v>1.716</v>
      </c>
      <c r="J46" s="21"/>
      <c r="K46" s="43">
        <f t="shared" si="1"/>
        <v>0</v>
      </c>
      <c r="L46" s="44">
        <f>I46*J46</f>
        <v>0</v>
      </c>
    </row>
    <row r="47" spans="1:13" s="4" customFormat="1" ht="27.6" customHeight="1">
      <c r="A47" s="54" t="s">
        <v>9</v>
      </c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</row>
    <row r="48" spans="1:13" s="2" customFormat="1" ht="40.15" customHeight="1">
      <c r="A48" s="9" t="s">
        <v>1</v>
      </c>
      <c r="B48" s="9" t="s">
        <v>0</v>
      </c>
      <c r="C48" s="9" t="s">
        <v>24</v>
      </c>
      <c r="D48" s="9" t="s">
        <v>4</v>
      </c>
      <c r="E48" s="10" t="s">
        <v>19</v>
      </c>
      <c r="F48" s="11" t="s">
        <v>2</v>
      </c>
      <c r="G48" s="11"/>
      <c r="H48" s="11"/>
      <c r="I48" s="10" t="s">
        <v>3</v>
      </c>
      <c r="J48" s="12" t="s">
        <v>6</v>
      </c>
      <c r="K48" s="10" t="s">
        <v>20</v>
      </c>
      <c r="L48" s="10" t="s">
        <v>5</v>
      </c>
    </row>
    <row r="49" spans="1:12" s="3" customFormat="1" ht="76.150000000000006" customHeight="1">
      <c r="A49" s="9">
        <v>1</v>
      </c>
      <c r="B49" s="19" t="s">
        <v>38</v>
      </c>
      <c r="C49" s="24">
        <v>4814065001966</v>
      </c>
      <c r="D49" s="10"/>
      <c r="E49" s="10">
        <v>5.5</v>
      </c>
      <c r="F49" s="11">
        <v>3.82</v>
      </c>
      <c r="G49" s="11"/>
      <c r="H49" s="11"/>
      <c r="I49" s="10">
        <f>F49*1.2</f>
        <v>4.5839999999999996</v>
      </c>
      <c r="J49" s="21"/>
      <c r="K49" s="17">
        <f>E49*J49</f>
        <v>0</v>
      </c>
      <c r="L49" s="17">
        <f>I49*J49</f>
        <v>0</v>
      </c>
    </row>
    <row r="50" spans="1:12" s="6" customFormat="1" ht="75.95" customHeight="1">
      <c r="A50" s="9">
        <v>2</v>
      </c>
      <c r="B50" s="19" t="s">
        <v>39</v>
      </c>
      <c r="C50" s="22">
        <v>4814065001942</v>
      </c>
      <c r="D50" s="10"/>
      <c r="E50" s="10">
        <v>5.5</v>
      </c>
      <c r="F50" s="11">
        <v>3.82</v>
      </c>
      <c r="G50" s="11"/>
      <c r="H50" s="11"/>
      <c r="I50" s="10">
        <f>F50*1.2</f>
        <v>4.5839999999999996</v>
      </c>
      <c r="J50" s="21"/>
      <c r="K50" s="17">
        <f>E50*J50</f>
        <v>0</v>
      </c>
      <c r="L50" s="17">
        <f>I50*J50</f>
        <v>0</v>
      </c>
    </row>
    <row r="51" spans="1:12" s="3" customFormat="1" ht="76.150000000000006" customHeight="1">
      <c r="A51" s="9">
        <v>3</v>
      </c>
      <c r="B51" s="19" t="s">
        <v>105</v>
      </c>
      <c r="C51" s="22">
        <v>4814065001959</v>
      </c>
      <c r="D51" s="10"/>
      <c r="E51" s="10">
        <v>5.5</v>
      </c>
      <c r="F51" s="11">
        <v>3.82</v>
      </c>
      <c r="G51" s="11"/>
      <c r="H51" s="11"/>
      <c r="I51" s="10">
        <f>F51*1.2</f>
        <v>4.5839999999999996</v>
      </c>
      <c r="J51" s="21"/>
      <c r="K51" s="17">
        <f>E51*J51</f>
        <v>0</v>
      </c>
      <c r="L51" s="17">
        <f>I51*J51</f>
        <v>0</v>
      </c>
    </row>
    <row r="52" spans="1:12" s="3" customFormat="1" ht="75.95" customHeight="1">
      <c r="A52" s="9">
        <v>4</v>
      </c>
      <c r="B52" s="19" t="s">
        <v>106</v>
      </c>
      <c r="C52" s="24">
        <v>4814065001973</v>
      </c>
      <c r="D52" s="10"/>
      <c r="E52" s="10">
        <v>5.5</v>
      </c>
      <c r="F52" s="11">
        <v>3.82</v>
      </c>
      <c r="G52" s="11"/>
      <c r="H52" s="11"/>
      <c r="I52" s="10">
        <f>F52*1.2</f>
        <v>4.5839999999999996</v>
      </c>
      <c r="J52" s="21"/>
      <c r="K52" s="17">
        <f>E52*J52</f>
        <v>0</v>
      </c>
      <c r="L52" s="17">
        <f>I52*J52</f>
        <v>0</v>
      </c>
    </row>
    <row r="53" spans="1:12" s="4" customFormat="1" ht="25.9" customHeight="1">
      <c r="A53" s="54" t="s">
        <v>10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</row>
    <row r="54" spans="1:12" s="2" customFormat="1" ht="40.15" customHeight="1">
      <c r="A54" s="9" t="s">
        <v>1</v>
      </c>
      <c r="B54" s="9" t="s">
        <v>0</v>
      </c>
      <c r="C54" s="9" t="s">
        <v>24</v>
      </c>
      <c r="D54" s="9" t="s">
        <v>4</v>
      </c>
      <c r="E54" s="10" t="s">
        <v>19</v>
      </c>
      <c r="F54" s="11" t="s">
        <v>2</v>
      </c>
      <c r="G54" s="11"/>
      <c r="H54" s="11"/>
      <c r="I54" s="10" t="s">
        <v>3</v>
      </c>
      <c r="J54" s="12" t="s">
        <v>6</v>
      </c>
      <c r="K54" s="10" t="s">
        <v>20</v>
      </c>
      <c r="L54" s="10" t="s">
        <v>5</v>
      </c>
    </row>
    <row r="55" spans="1:12" s="3" customFormat="1" ht="76.150000000000006" customHeight="1">
      <c r="A55" s="9">
        <v>1</v>
      </c>
      <c r="B55" s="19" t="s">
        <v>107</v>
      </c>
      <c r="C55" s="24">
        <v>4814065001997</v>
      </c>
      <c r="D55" s="10"/>
      <c r="E55" s="10">
        <v>5.5</v>
      </c>
      <c r="F55" s="11">
        <v>4.0199999999999996</v>
      </c>
      <c r="G55" s="11"/>
      <c r="H55" s="11"/>
      <c r="I55" s="10">
        <f t="shared" ref="I55:I62" si="3">F55*1.2</f>
        <v>4.823999999999999</v>
      </c>
      <c r="J55" s="21"/>
      <c r="K55" s="17">
        <f t="shared" ref="K55:K62" si="4">E55*J55</f>
        <v>0</v>
      </c>
      <c r="L55" s="17">
        <f t="shared" ref="L55:L62" si="5">I55*J55</f>
        <v>0</v>
      </c>
    </row>
    <row r="56" spans="1:12" s="3" customFormat="1" ht="76.150000000000006" customHeight="1">
      <c r="A56" s="9">
        <v>2</v>
      </c>
      <c r="B56" s="19" t="s">
        <v>108</v>
      </c>
      <c r="C56" s="24">
        <v>4814065000143</v>
      </c>
      <c r="D56" s="10"/>
      <c r="E56" s="10">
        <v>2.8</v>
      </c>
      <c r="F56" s="11">
        <v>2.61</v>
      </c>
      <c r="G56" s="11"/>
      <c r="H56" s="11"/>
      <c r="I56" s="10">
        <f t="shared" si="3"/>
        <v>3.1319999999999997</v>
      </c>
      <c r="J56" s="21"/>
      <c r="K56" s="17">
        <f t="shared" si="4"/>
        <v>0</v>
      </c>
      <c r="L56" s="17">
        <f t="shared" si="5"/>
        <v>0</v>
      </c>
    </row>
    <row r="57" spans="1:12" s="3" customFormat="1" ht="76.150000000000006" customHeight="1">
      <c r="A57" s="9">
        <v>3</v>
      </c>
      <c r="B57" s="19" t="s">
        <v>109</v>
      </c>
      <c r="C57" s="24">
        <v>4814065002031</v>
      </c>
      <c r="D57" s="10"/>
      <c r="E57" s="10">
        <v>1.8</v>
      </c>
      <c r="F57" s="11">
        <v>2.2799999999999998</v>
      </c>
      <c r="G57" s="11"/>
      <c r="H57" s="11"/>
      <c r="I57" s="10">
        <f t="shared" si="3"/>
        <v>2.7359999999999998</v>
      </c>
      <c r="J57" s="21"/>
      <c r="K57" s="17">
        <f t="shared" si="4"/>
        <v>0</v>
      </c>
      <c r="L57" s="17">
        <f t="shared" si="5"/>
        <v>0</v>
      </c>
    </row>
    <row r="58" spans="1:12" s="3" customFormat="1" ht="76.150000000000006" customHeight="1">
      <c r="A58" s="9">
        <v>4</v>
      </c>
      <c r="B58" s="19" t="s">
        <v>110</v>
      </c>
      <c r="C58" s="20">
        <v>4814065002222</v>
      </c>
      <c r="D58" s="10"/>
      <c r="E58" s="10">
        <v>2.8</v>
      </c>
      <c r="F58" s="11">
        <v>2.61</v>
      </c>
      <c r="G58" s="11"/>
      <c r="H58" s="11"/>
      <c r="I58" s="10">
        <f t="shared" si="3"/>
        <v>3.1319999999999997</v>
      </c>
      <c r="J58" s="21"/>
      <c r="K58" s="17">
        <f t="shared" si="4"/>
        <v>0</v>
      </c>
      <c r="L58" s="17">
        <f t="shared" si="5"/>
        <v>0</v>
      </c>
    </row>
    <row r="59" spans="1:12" s="3" customFormat="1" ht="76.150000000000006" customHeight="1">
      <c r="A59" s="9">
        <v>5</v>
      </c>
      <c r="B59" s="19" t="s">
        <v>111</v>
      </c>
      <c r="C59" s="20">
        <v>4814065002208</v>
      </c>
      <c r="D59" s="10"/>
      <c r="E59" s="10">
        <v>2.8</v>
      </c>
      <c r="F59" s="11">
        <v>2.61</v>
      </c>
      <c r="G59" s="11"/>
      <c r="H59" s="11"/>
      <c r="I59" s="10">
        <f t="shared" si="3"/>
        <v>3.1319999999999997</v>
      </c>
      <c r="J59" s="21"/>
      <c r="K59" s="17">
        <f t="shared" si="4"/>
        <v>0</v>
      </c>
      <c r="L59" s="17">
        <f t="shared" si="5"/>
        <v>0</v>
      </c>
    </row>
    <row r="60" spans="1:12" s="3" customFormat="1" ht="76.150000000000006" customHeight="1">
      <c r="A60" s="9">
        <v>6</v>
      </c>
      <c r="B60" s="19" t="s">
        <v>112</v>
      </c>
      <c r="C60" s="20">
        <v>4814065002215</v>
      </c>
      <c r="D60" s="10"/>
      <c r="E60" s="10">
        <v>2.8</v>
      </c>
      <c r="F60" s="11">
        <v>2.61</v>
      </c>
      <c r="G60" s="11"/>
      <c r="H60" s="11"/>
      <c r="I60" s="10">
        <f t="shared" si="3"/>
        <v>3.1319999999999997</v>
      </c>
      <c r="J60" s="21"/>
      <c r="K60" s="17">
        <f t="shared" si="4"/>
        <v>0</v>
      </c>
      <c r="L60" s="17">
        <f t="shared" si="5"/>
        <v>0</v>
      </c>
    </row>
    <row r="61" spans="1:12" ht="76.150000000000006" customHeight="1">
      <c r="A61" s="9">
        <v>7</v>
      </c>
      <c r="B61" s="23" t="s">
        <v>113</v>
      </c>
      <c r="C61" s="24">
        <v>4814065001508</v>
      </c>
      <c r="D61" s="9"/>
      <c r="E61" s="10">
        <v>0.5</v>
      </c>
      <c r="F61" s="11">
        <v>6.26</v>
      </c>
      <c r="G61" s="11"/>
      <c r="H61" s="11"/>
      <c r="I61" s="10">
        <f t="shared" si="3"/>
        <v>7.5119999999999996</v>
      </c>
      <c r="J61" s="21"/>
      <c r="K61" s="17">
        <f t="shared" si="4"/>
        <v>0</v>
      </c>
      <c r="L61" s="17">
        <f t="shared" si="5"/>
        <v>0</v>
      </c>
    </row>
    <row r="62" spans="1:12" ht="76.150000000000006" customHeight="1">
      <c r="A62" s="9">
        <v>8</v>
      </c>
      <c r="B62" s="23" t="s">
        <v>114</v>
      </c>
      <c r="C62" s="24">
        <v>4814065001980</v>
      </c>
      <c r="D62" s="9"/>
      <c r="E62" s="10">
        <v>0.25</v>
      </c>
      <c r="F62" s="11">
        <v>3.12</v>
      </c>
      <c r="G62" s="11"/>
      <c r="H62" s="11"/>
      <c r="I62" s="10">
        <f t="shared" si="3"/>
        <v>3.7439999999999998</v>
      </c>
      <c r="J62" s="21"/>
      <c r="K62" s="17">
        <f t="shared" si="4"/>
        <v>0</v>
      </c>
      <c r="L62" s="17">
        <f t="shared" si="5"/>
        <v>0</v>
      </c>
    </row>
    <row r="63" spans="1:12" s="4" customFormat="1" ht="28.9" customHeight="1">
      <c r="A63" s="54" t="s">
        <v>22</v>
      </c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</row>
    <row r="64" spans="1:12" s="2" customFormat="1" ht="40.15" customHeight="1">
      <c r="A64" s="9" t="s">
        <v>1</v>
      </c>
      <c r="B64" s="9" t="s">
        <v>0</v>
      </c>
      <c r="C64" s="9" t="s">
        <v>24</v>
      </c>
      <c r="D64" s="9" t="s">
        <v>4</v>
      </c>
      <c r="E64" s="10" t="s">
        <v>19</v>
      </c>
      <c r="F64" s="11" t="s">
        <v>2</v>
      </c>
      <c r="G64" s="11"/>
      <c r="H64" s="11"/>
      <c r="I64" s="10" t="s">
        <v>3</v>
      </c>
      <c r="J64" s="12" t="s">
        <v>6</v>
      </c>
      <c r="K64" s="10" t="s">
        <v>20</v>
      </c>
      <c r="L64" s="10" t="s">
        <v>5</v>
      </c>
    </row>
    <row r="65" spans="1:12" s="3" customFormat="1" ht="76.150000000000006" customHeight="1">
      <c r="A65" s="9">
        <v>1</v>
      </c>
      <c r="B65" s="19" t="s">
        <v>115</v>
      </c>
      <c r="C65" s="26" t="s">
        <v>25</v>
      </c>
      <c r="D65" s="10"/>
      <c r="E65" s="10">
        <v>1.8</v>
      </c>
      <c r="F65" s="11">
        <v>2.5499999999999998</v>
      </c>
      <c r="G65" s="11"/>
      <c r="H65" s="11"/>
      <c r="I65" s="10">
        <f t="shared" ref="I65:I71" si="6">F65*1.2</f>
        <v>3.0599999999999996</v>
      </c>
      <c r="J65" s="21"/>
      <c r="K65" s="17">
        <f t="shared" ref="K65:K71" si="7">E65*J65</f>
        <v>0</v>
      </c>
      <c r="L65" s="17">
        <f t="shared" ref="L65:L71" si="8">I65*J65</f>
        <v>0</v>
      </c>
    </row>
    <row r="66" spans="1:12" s="3" customFormat="1" ht="76.150000000000006" customHeight="1">
      <c r="A66" s="9">
        <v>2</v>
      </c>
      <c r="B66" s="19" t="s">
        <v>116</v>
      </c>
      <c r="C66" s="26" t="s">
        <v>26</v>
      </c>
      <c r="D66" s="10"/>
      <c r="E66" s="10">
        <v>1.8</v>
      </c>
      <c r="F66" s="11">
        <v>2.2799999999999998</v>
      </c>
      <c r="G66" s="11"/>
      <c r="H66" s="11"/>
      <c r="I66" s="10">
        <f t="shared" si="6"/>
        <v>2.7359999999999998</v>
      </c>
      <c r="J66" s="21"/>
      <c r="K66" s="17">
        <f t="shared" si="7"/>
        <v>0</v>
      </c>
      <c r="L66" s="17">
        <f t="shared" si="8"/>
        <v>0</v>
      </c>
    </row>
    <row r="67" spans="1:12" s="3" customFormat="1" ht="76.150000000000006" customHeight="1">
      <c r="A67" s="9">
        <v>3</v>
      </c>
      <c r="B67" s="19" t="s">
        <v>117</v>
      </c>
      <c r="C67" s="26" t="s">
        <v>27</v>
      </c>
      <c r="D67" s="10"/>
      <c r="E67" s="10">
        <v>1.8</v>
      </c>
      <c r="F67" s="11">
        <v>2.2799999999999998</v>
      </c>
      <c r="G67" s="11"/>
      <c r="H67" s="11"/>
      <c r="I67" s="10">
        <f t="shared" si="6"/>
        <v>2.7359999999999998</v>
      </c>
      <c r="J67" s="21"/>
      <c r="K67" s="17">
        <f t="shared" si="7"/>
        <v>0</v>
      </c>
      <c r="L67" s="17">
        <f t="shared" si="8"/>
        <v>0</v>
      </c>
    </row>
    <row r="68" spans="1:12" s="3" customFormat="1" ht="76.150000000000006" customHeight="1">
      <c r="A68" s="9">
        <v>4</v>
      </c>
      <c r="B68" s="19" t="s">
        <v>118</v>
      </c>
      <c r="C68" s="26" t="s">
        <v>28</v>
      </c>
      <c r="D68" s="10"/>
      <c r="E68" s="10">
        <v>1.8</v>
      </c>
      <c r="F68" s="11">
        <v>2.2799999999999998</v>
      </c>
      <c r="G68" s="11"/>
      <c r="H68" s="11"/>
      <c r="I68" s="10">
        <f t="shared" si="6"/>
        <v>2.7359999999999998</v>
      </c>
      <c r="J68" s="21"/>
      <c r="K68" s="17">
        <f t="shared" si="7"/>
        <v>0</v>
      </c>
      <c r="L68" s="17">
        <f t="shared" si="8"/>
        <v>0</v>
      </c>
    </row>
    <row r="69" spans="1:12" s="3" customFormat="1" ht="76.150000000000006" customHeight="1">
      <c r="A69" s="9">
        <v>5</v>
      </c>
      <c r="B69" s="19" t="s">
        <v>192</v>
      </c>
      <c r="C69" s="26" t="s">
        <v>29</v>
      </c>
      <c r="D69" s="10"/>
      <c r="E69" s="10">
        <v>1.8</v>
      </c>
      <c r="F69" s="11">
        <v>2.2799999999999998</v>
      </c>
      <c r="G69" s="11"/>
      <c r="H69" s="11"/>
      <c r="I69" s="10">
        <f t="shared" si="6"/>
        <v>2.7359999999999998</v>
      </c>
      <c r="J69" s="21"/>
      <c r="K69" s="17">
        <f t="shared" si="7"/>
        <v>0</v>
      </c>
      <c r="L69" s="17">
        <f t="shared" si="8"/>
        <v>0</v>
      </c>
    </row>
    <row r="70" spans="1:12" s="3" customFormat="1" ht="76.150000000000006" customHeight="1">
      <c r="A70" s="9">
        <v>6</v>
      </c>
      <c r="B70" s="19" t="s">
        <v>119</v>
      </c>
      <c r="C70" s="26" t="s">
        <v>30</v>
      </c>
      <c r="D70" s="10"/>
      <c r="E70" s="10">
        <v>1.8</v>
      </c>
      <c r="F70" s="11">
        <v>2.2799999999999998</v>
      </c>
      <c r="G70" s="11"/>
      <c r="H70" s="11"/>
      <c r="I70" s="10">
        <f t="shared" si="6"/>
        <v>2.7359999999999998</v>
      </c>
      <c r="J70" s="21"/>
      <c r="K70" s="17">
        <f t="shared" si="7"/>
        <v>0</v>
      </c>
      <c r="L70" s="17">
        <f t="shared" si="8"/>
        <v>0</v>
      </c>
    </row>
    <row r="71" spans="1:12" s="3" customFormat="1" ht="76.150000000000006" customHeight="1">
      <c r="A71" s="9">
        <v>7</v>
      </c>
      <c r="B71" s="19" t="s">
        <v>193</v>
      </c>
      <c r="C71" s="26" t="s">
        <v>31</v>
      </c>
      <c r="D71" s="10"/>
      <c r="E71" s="10">
        <v>1.8</v>
      </c>
      <c r="F71" s="11">
        <v>2.2799999999999998</v>
      </c>
      <c r="G71" s="11"/>
      <c r="H71" s="11"/>
      <c r="I71" s="10">
        <f t="shared" si="6"/>
        <v>2.7359999999999998</v>
      </c>
      <c r="J71" s="21"/>
      <c r="K71" s="17">
        <f t="shared" si="7"/>
        <v>0</v>
      </c>
      <c r="L71" s="17">
        <f t="shared" si="8"/>
        <v>0</v>
      </c>
    </row>
    <row r="72" spans="1:12" s="4" customFormat="1" ht="27.6" customHeight="1">
      <c r="A72" s="54" t="s">
        <v>11</v>
      </c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</row>
    <row r="73" spans="1:12" s="7" customFormat="1" ht="76.150000000000006" customHeight="1">
      <c r="A73" s="27">
        <v>1</v>
      </c>
      <c r="B73" s="28" t="s">
        <v>120</v>
      </c>
      <c r="C73" s="24">
        <v>4814065000242</v>
      </c>
      <c r="D73" s="25"/>
      <c r="E73" s="25">
        <v>1.8</v>
      </c>
      <c r="F73" s="29">
        <v>2.2799999999999998</v>
      </c>
      <c r="G73" s="29"/>
      <c r="H73" s="29"/>
      <c r="I73" s="10">
        <f>F73*1.2</f>
        <v>2.7359999999999998</v>
      </c>
      <c r="J73" s="21"/>
      <c r="K73" s="17">
        <f>E73*J73</f>
        <v>0</v>
      </c>
      <c r="L73" s="17">
        <f>I73*J73</f>
        <v>0</v>
      </c>
    </row>
    <row r="74" spans="1:12" s="5" customFormat="1" ht="27.6" customHeight="1">
      <c r="A74" s="54" t="s">
        <v>12</v>
      </c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</row>
    <row r="75" spans="1:12" s="2" customFormat="1" ht="40.15" customHeight="1">
      <c r="A75" s="9" t="s">
        <v>1</v>
      </c>
      <c r="B75" s="9" t="s">
        <v>0</v>
      </c>
      <c r="C75" s="9" t="s">
        <v>24</v>
      </c>
      <c r="D75" s="9" t="s">
        <v>4</v>
      </c>
      <c r="E75" s="10" t="s">
        <v>19</v>
      </c>
      <c r="F75" s="11" t="s">
        <v>2</v>
      </c>
      <c r="G75" s="11"/>
      <c r="H75" s="11"/>
      <c r="I75" s="10" t="s">
        <v>3</v>
      </c>
      <c r="J75" s="12" t="s">
        <v>6</v>
      </c>
      <c r="K75" s="10" t="s">
        <v>20</v>
      </c>
      <c r="L75" s="10" t="s">
        <v>5</v>
      </c>
    </row>
    <row r="76" spans="1:12" ht="76.150000000000006" customHeight="1">
      <c r="A76" s="9">
        <v>1</v>
      </c>
      <c r="B76" s="23" t="s">
        <v>121</v>
      </c>
      <c r="C76" s="26" t="s">
        <v>32</v>
      </c>
      <c r="D76" s="9"/>
      <c r="E76" s="10">
        <v>4</v>
      </c>
      <c r="F76" s="11">
        <v>5.49</v>
      </c>
      <c r="G76" s="11"/>
      <c r="H76" s="11"/>
      <c r="I76" s="10">
        <f t="shared" ref="I76:I83" si="9">F76*1.2</f>
        <v>6.5880000000000001</v>
      </c>
      <c r="J76" s="21"/>
      <c r="K76" s="17">
        <f t="shared" ref="K76:K83" si="10">E76*J76</f>
        <v>0</v>
      </c>
      <c r="L76" s="17">
        <f>I76*J76</f>
        <v>0</v>
      </c>
    </row>
    <row r="77" spans="1:12" s="3" customFormat="1" ht="76.150000000000006" customHeight="1">
      <c r="A77" s="9">
        <v>2</v>
      </c>
      <c r="B77" s="23" t="s">
        <v>122</v>
      </c>
      <c r="C77" s="26" t="s">
        <v>33</v>
      </c>
      <c r="D77" s="9"/>
      <c r="E77" s="10">
        <v>0.3</v>
      </c>
      <c r="F77" s="11">
        <v>1.1399999999999999</v>
      </c>
      <c r="G77" s="11"/>
      <c r="H77" s="11"/>
      <c r="I77" s="10">
        <f t="shared" si="9"/>
        <v>1.3679999999999999</v>
      </c>
      <c r="J77" s="21"/>
      <c r="K77" s="17">
        <v>0</v>
      </c>
      <c r="L77" s="17">
        <v>0</v>
      </c>
    </row>
    <row r="78" spans="1:12" s="3" customFormat="1" ht="76.150000000000006" customHeight="1">
      <c r="A78" s="9">
        <v>3</v>
      </c>
      <c r="B78" s="19" t="s">
        <v>159</v>
      </c>
      <c r="C78" s="26" t="s">
        <v>160</v>
      </c>
      <c r="D78" s="9"/>
      <c r="E78" s="10">
        <v>0.7</v>
      </c>
      <c r="F78" s="11">
        <v>1.73</v>
      </c>
      <c r="G78" s="11"/>
      <c r="H78" s="11"/>
      <c r="I78" s="10">
        <f t="shared" si="9"/>
        <v>2.0760000000000001</v>
      </c>
      <c r="J78" s="21"/>
      <c r="K78" s="17">
        <v>0</v>
      </c>
      <c r="L78" s="17">
        <v>0</v>
      </c>
    </row>
    <row r="79" spans="1:12" s="2" customFormat="1" ht="76.150000000000006" customHeight="1">
      <c r="A79" s="9">
        <v>4</v>
      </c>
      <c r="B79" s="19" t="s">
        <v>123</v>
      </c>
      <c r="C79" s="24">
        <v>4814065000310</v>
      </c>
      <c r="D79" s="10"/>
      <c r="E79" s="10">
        <v>1</v>
      </c>
      <c r="F79" s="11">
        <v>3.52</v>
      </c>
      <c r="G79" s="11"/>
      <c r="H79" s="11"/>
      <c r="I79" s="10">
        <f t="shared" si="9"/>
        <v>4.2240000000000002</v>
      </c>
      <c r="J79" s="21"/>
      <c r="K79" s="17">
        <f t="shared" si="10"/>
        <v>0</v>
      </c>
      <c r="L79" s="17">
        <f>I79*J79</f>
        <v>0</v>
      </c>
    </row>
    <row r="80" spans="1:12" s="3" customFormat="1" ht="76.150000000000006" customHeight="1">
      <c r="A80" s="9">
        <v>5</v>
      </c>
      <c r="B80" s="19" t="s">
        <v>124</v>
      </c>
      <c r="C80" s="24">
        <v>4814065000334</v>
      </c>
      <c r="D80" s="10"/>
      <c r="E80" s="10">
        <v>0.2</v>
      </c>
      <c r="F80" s="11">
        <v>2.3199999999999998</v>
      </c>
      <c r="G80" s="11"/>
      <c r="H80" s="11"/>
      <c r="I80" s="10">
        <f t="shared" si="9"/>
        <v>2.7839999999999998</v>
      </c>
      <c r="J80" s="21"/>
      <c r="K80" s="17">
        <f t="shared" si="10"/>
        <v>0</v>
      </c>
      <c r="L80" s="17">
        <f>I80*J80</f>
        <v>0</v>
      </c>
    </row>
    <row r="81" spans="1:12" s="3" customFormat="1" ht="76.150000000000006" customHeight="1">
      <c r="A81" s="9">
        <v>6</v>
      </c>
      <c r="B81" s="19" t="s">
        <v>125</v>
      </c>
      <c r="C81" s="24">
        <v>4814065002017</v>
      </c>
      <c r="D81" s="10"/>
      <c r="E81" s="10">
        <v>0.73</v>
      </c>
      <c r="F81" s="11">
        <v>2.4900000000000002</v>
      </c>
      <c r="G81" s="11"/>
      <c r="H81" s="11"/>
      <c r="I81" s="10">
        <f t="shared" si="9"/>
        <v>2.988</v>
      </c>
      <c r="J81" s="21"/>
      <c r="K81" s="17">
        <f t="shared" si="10"/>
        <v>0</v>
      </c>
      <c r="L81" s="17">
        <f>I81*J81</f>
        <v>0</v>
      </c>
    </row>
    <row r="82" spans="1:12" s="3" customFormat="1" ht="76.150000000000006" customHeight="1">
      <c r="A82" s="9">
        <v>7</v>
      </c>
      <c r="B82" s="19" t="s">
        <v>126</v>
      </c>
      <c r="C82" s="24">
        <v>4814065002000</v>
      </c>
      <c r="D82" s="10"/>
      <c r="E82" s="10">
        <v>0.16</v>
      </c>
      <c r="F82" s="11">
        <v>2.7</v>
      </c>
      <c r="G82" s="11"/>
      <c r="H82" s="11"/>
      <c r="I82" s="10">
        <f t="shared" si="9"/>
        <v>3.24</v>
      </c>
      <c r="J82" s="21"/>
      <c r="K82" s="17">
        <f t="shared" si="10"/>
        <v>0</v>
      </c>
      <c r="L82" s="17">
        <f>I82*J82</f>
        <v>0</v>
      </c>
    </row>
    <row r="83" spans="1:12" s="3" customFormat="1" ht="76.150000000000006" customHeight="1">
      <c r="A83" s="9">
        <v>8</v>
      </c>
      <c r="B83" s="19" t="s">
        <v>127</v>
      </c>
      <c r="C83" s="24">
        <v>4814065002024</v>
      </c>
      <c r="D83" s="10"/>
      <c r="E83" s="10">
        <v>1.1599999999999999</v>
      </c>
      <c r="F83" s="11">
        <v>4.2699999999999996</v>
      </c>
      <c r="G83" s="11"/>
      <c r="H83" s="11"/>
      <c r="I83" s="10">
        <f t="shared" si="9"/>
        <v>5.1239999999999997</v>
      </c>
      <c r="J83" s="21"/>
      <c r="K83" s="17">
        <f t="shared" si="10"/>
        <v>0</v>
      </c>
      <c r="L83" s="17">
        <f>I83*J83</f>
        <v>0</v>
      </c>
    </row>
    <row r="84" spans="1:12" s="5" customFormat="1" ht="34.9" customHeight="1">
      <c r="A84" s="54" t="s">
        <v>23</v>
      </c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</row>
    <row r="85" spans="1:12" s="3" customFormat="1" ht="40.15" customHeight="1">
      <c r="A85" s="9" t="s">
        <v>1</v>
      </c>
      <c r="B85" s="9" t="s">
        <v>0</v>
      </c>
      <c r="C85" s="9" t="s">
        <v>24</v>
      </c>
      <c r="D85" s="9" t="s">
        <v>4</v>
      </c>
      <c r="E85" s="10" t="s">
        <v>19</v>
      </c>
      <c r="F85" s="11" t="s">
        <v>2</v>
      </c>
      <c r="G85" s="11"/>
      <c r="H85" s="11"/>
      <c r="I85" s="10" t="s">
        <v>3</v>
      </c>
      <c r="J85" s="12" t="s">
        <v>6</v>
      </c>
      <c r="K85" s="10" t="s">
        <v>20</v>
      </c>
      <c r="L85" s="10" t="s">
        <v>5</v>
      </c>
    </row>
    <row r="86" spans="1:12" s="3" customFormat="1" ht="76.900000000000006" customHeight="1">
      <c r="A86" s="9">
        <v>1</v>
      </c>
      <c r="B86" s="9" t="s">
        <v>194</v>
      </c>
      <c r="C86" s="26" t="s">
        <v>40</v>
      </c>
      <c r="D86" s="9"/>
      <c r="E86" s="10">
        <v>0.5</v>
      </c>
      <c r="F86" s="11">
        <v>18.690000000000001</v>
      </c>
      <c r="G86" s="11"/>
      <c r="H86" s="11"/>
      <c r="I86" s="10">
        <f t="shared" ref="I86:I91" si="11">F86*1.2</f>
        <v>22.428000000000001</v>
      </c>
      <c r="J86" s="21"/>
      <c r="K86" s="17">
        <v>0</v>
      </c>
      <c r="L86" s="17">
        <v>0</v>
      </c>
    </row>
    <row r="87" spans="1:12" s="3" customFormat="1" ht="76.900000000000006" customHeight="1">
      <c r="A87" s="9">
        <v>2</v>
      </c>
      <c r="B87" s="9" t="s">
        <v>199</v>
      </c>
      <c r="C87" s="26" t="s">
        <v>41</v>
      </c>
      <c r="D87" s="9"/>
      <c r="E87" s="10">
        <v>0.02</v>
      </c>
      <c r="F87" s="11">
        <v>3.07</v>
      </c>
      <c r="G87" s="11"/>
      <c r="H87" s="11"/>
      <c r="I87" s="10">
        <f t="shared" si="11"/>
        <v>3.6839999999999997</v>
      </c>
      <c r="J87" s="21"/>
      <c r="K87" s="17">
        <v>0</v>
      </c>
      <c r="L87" s="17">
        <v>0</v>
      </c>
    </row>
    <row r="88" spans="1:12" s="2" customFormat="1" ht="100.15" customHeight="1">
      <c r="A88" s="9">
        <v>3</v>
      </c>
      <c r="B88" s="23" t="s">
        <v>195</v>
      </c>
      <c r="C88" s="20">
        <v>5904517069879</v>
      </c>
      <c r="D88" s="9"/>
      <c r="E88" s="10">
        <v>0.3</v>
      </c>
      <c r="F88" s="11">
        <v>18.46</v>
      </c>
      <c r="G88" s="11"/>
      <c r="H88" s="11"/>
      <c r="I88" s="10">
        <f t="shared" si="11"/>
        <v>22.152000000000001</v>
      </c>
      <c r="J88" s="21"/>
      <c r="K88" s="17">
        <f>E88*J88</f>
        <v>0</v>
      </c>
      <c r="L88" s="17">
        <f>I88*J88</f>
        <v>0</v>
      </c>
    </row>
    <row r="89" spans="1:12" s="2" customFormat="1" ht="100.15" customHeight="1">
      <c r="A89" s="9">
        <v>4</v>
      </c>
      <c r="B89" s="23" t="s">
        <v>196</v>
      </c>
      <c r="C89" s="20">
        <v>5904517228443</v>
      </c>
      <c r="D89" s="9"/>
      <c r="E89" s="10">
        <v>0.5</v>
      </c>
      <c r="F89" s="11">
        <v>27.53</v>
      </c>
      <c r="G89" s="11"/>
      <c r="H89" s="11"/>
      <c r="I89" s="10">
        <f t="shared" si="11"/>
        <v>33.036000000000001</v>
      </c>
      <c r="J89" s="21"/>
      <c r="K89" s="17">
        <f>E89*J89</f>
        <v>0</v>
      </c>
      <c r="L89" s="17">
        <f>I89*J89</f>
        <v>0</v>
      </c>
    </row>
    <row r="90" spans="1:12" s="2" customFormat="1" ht="100.15" customHeight="1">
      <c r="A90" s="9">
        <v>5</v>
      </c>
      <c r="B90" s="23" t="s">
        <v>197</v>
      </c>
      <c r="C90" s="20">
        <v>5904517068681</v>
      </c>
      <c r="D90" s="9"/>
      <c r="E90" s="10">
        <v>0.25</v>
      </c>
      <c r="F90" s="11">
        <v>17.82</v>
      </c>
      <c r="G90" s="11"/>
      <c r="H90" s="11"/>
      <c r="I90" s="10">
        <f t="shared" si="11"/>
        <v>21.384</v>
      </c>
      <c r="J90" s="21"/>
      <c r="K90" s="17">
        <f>E90*J90</f>
        <v>0</v>
      </c>
      <c r="L90" s="17">
        <f>I90*J90</f>
        <v>0</v>
      </c>
    </row>
    <row r="91" spans="1:12" s="2" customFormat="1" ht="100.15" customHeight="1">
      <c r="A91" s="9">
        <v>6</v>
      </c>
      <c r="B91" s="23" t="s">
        <v>198</v>
      </c>
      <c r="C91" s="20">
        <v>5904517068674</v>
      </c>
      <c r="D91" s="9"/>
      <c r="E91" s="10">
        <v>0.1</v>
      </c>
      <c r="F91" s="11">
        <v>8.75</v>
      </c>
      <c r="G91" s="11"/>
      <c r="H91" s="11"/>
      <c r="I91" s="10">
        <f t="shared" si="11"/>
        <v>10.5</v>
      </c>
      <c r="J91" s="21"/>
      <c r="K91" s="17">
        <f>E91*J91</f>
        <v>0</v>
      </c>
      <c r="L91" s="17">
        <f>I91*J91</f>
        <v>0</v>
      </c>
    </row>
    <row r="92" spans="1:12" s="2" customFormat="1" ht="26.45" customHeight="1">
      <c r="A92" s="54" t="s">
        <v>43</v>
      </c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</row>
    <row r="93" spans="1:12" s="2" customFormat="1" ht="36" customHeight="1">
      <c r="A93" s="9" t="s">
        <v>1</v>
      </c>
      <c r="B93" s="9" t="s">
        <v>0</v>
      </c>
      <c r="C93" s="9" t="s">
        <v>24</v>
      </c>
      <c r="D93" s="9" t="s">
        <v>4</v>
      </c>
      <c r="E93" s="10" t="s">
        <v>19</v>
      </c>
      <c r="F93" s="11" t="s">
        <v>2</v>
      </c>
      <c r="G93" s="11"/>
      <c r="H93" s="11"/>
      <c r="I93" s="10" t="s">
        <v>3</v>
      </c>
      <c r="J93" s="12" t="s">
        <v>6</v>
      </c>
      <c r="K93" s="10" t="s">
        <v>20</v>
      </c>
      <c r="L93" s="10" t="s">
        <v>5</v>
      </c>
    </row>
    <row r="94" spans="1:12" s="2" customFormat="1" ht="100.15" customHeight="1">
      <c r="A94" s="9">
        <v>1</v>
      </c>
      <c r="B94" s="30" t="s">
        <v>44</v>
      </c>
      <c r="C94" s="26" t="s">
        <v>48</v>
      </c>
      <c r="D94" s="9"/>
      <c r="E94" s="25">
        <v>0.02</v>
      </c>
      <c r="F94" s="29">
        <v>13.86</v>
      </c>
      <c r="G94" s="29"/>
      <c r="H94" s="29"/>
      <c r="I94" s="10">
        <f>F94*1.2</f>
        <v>16.631999999999998</v>
      </c>
      <c r="J94" s="21"/>
      <c r="K94" s="17">
        <f>E94*J94</f>
        <v>0</v>
      </c>
      <c r="L94" s="17">
        <f>I94*J94</f>
        <v>0</v>
      </c>
    </row>
    <row r="95" spans="1:12" s="2" customFormat="1" ht="100.15" customHeight="1">
      <c r="A95" s="9">
        <v>2</v>
      </c>
      <c r="B95" s="30" t="s">
        <v>45</v>
      </c>
      <c r="C95" s="26" t="s">
        <v>49</v>
      </c>
      <c r="D95" s="9"/>
      <c r="E95" s="25">
        <v>0.02</v>
      </c>
      <c r="F95" s="29">
        <v>19.8</v>
      </c>
      <c r="G95" s="29"/>
      <c r="H95" s="29"/>
      <c r="I95" s="10">
        <f>F95*1.2</f>
        <v>23.76</v>
      </c>
      <c r="J95" s="21"/>
      <c r="K95" s="17">
        <f>E95*J95</f>
        <v>0</v>
      </c>
      <c r="L95" s="17">
        <f>I95*J95</f>
        <v>0</v>
      </c>
    </row>
    <row r="96" spans="1:12" s="2" customFormat="1" ht="100.15" customHeight="1">
      <c r="A96" s="9">
        <v>3</v>
      </c>
      <c r="B96" s="30" t="s">
        <v>46</v>
      </c>
      <c r="C96" s="26" t="s">
        <v>50</v>
      </c>
      <c r="D96" s="9"/>
      <c r="E96" s="25">
        <v>1.4999999999999999E-2</v>
      </c>
      <c r="F96" s="29">
        <v>23.1</v>
      </c>
      <c r="G96" s="29"/>
      <c r="H96" s="29"/>
      <c r="I96" s="10">
        <f>F96*1.2</f>
        <v>27.720000000000002</v>
      </c>
      <c r="J96" s="21"/>
      <c r="K96" s="17">
        <f>E96*J96</f>
        <v>0</v>
      </c>
      <c r="L96" s="17">
        <f>I96*J96</f>
        <v>0</v>
      </c>
    </row>
    <row r="97" spans="1:12" s="2" customFormat="1" ht="100.15" customHeight="1">
      <c r="A97" s="9">
        <v>4</v>
      </c>
      <c r="B97" s="30" t="s">
        <v>47</v>
      </c>
      <c r="C97" s="26" t="s">
        <v>51</v>
      </c>
      <c r="D97" s="9"/>
      <c r="E97" s="25">
        <v>0.5</v>
      </c>
      <c r="F97" s="29">
        <v>27.6</v>
      </c>
      <c r="G97" s="29"/>
      <c r="H97" s="29"/>
      <c r="I97" s="10">
        <f>F97*1.2</f>
        <v>33.119999999999997</v>
      </c>
      <c r="J97" s="21"/>
      <c r="K97" s="17">
        <f>E97*J97</f>
        <v>0</v>
      </c>
      <c r="L97" s="17">
        <f>I97*J97</f>
        <v>0</v>
      </c>
    </row>
    <row r="98" spans="1:12" s="2" customFormat="1" ht="28.9" customHeight="1">
      <c r="A98" s="54" t="s">
        <v>52</v>
      </c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</row>
    <row r="99" spans="1:12" s="2" customFormat="1" ht="37.9" customHeight="1">
      <c r="A99" s="9" t="s">
        <v>1</v>
      </c>
      <c r="B99" s="9" t="s">
        <v>0</v>
      </c>
      <c r="C99" s="9" t="s">
        <v>24</v>
      </c>
      <c r="D99" s="9" t="s">
        <v>4</v>
      </c>
      <c r="E99" s="10" t="s">
        <v>19</v>
      </c>
      <c r="F99" s="11" t="s">
        <v>2</v>
      </c>
      <c r="G99" s="11"/>
      <c r="H99" s="11"/>
      <c r="I99" s="10" t="s">
        <v>3</v>
      </c>
      <c r="J99" s="12" t="s">
        <v>6</v>
      </c>
      <c r="K99" s="10" t="s">
        <v>20</v>
      </c>
      <c r="L99" s="10" t="s">
        <v>5</v>
      </c>
    </row>
    <row r="100" spans="1:12" s="2" customFormat="1" ht="78.599999999999994" customHeight="1">
      <c r="A100" s="9">
        <v>1</v>
      </c>
      <c r="B100" s="30" t="s">
        <v>128</v>
      </c>
      <c r="C100" s="26" t="s">
        <v>56</v>
      </c>
      <c r="D100" s="9"/>
      <c r="E100" s="31">
        <v>1</v>
      </c>
      <c r="F100" s="11">
        <v>6.34</v>
      </c>
      <c r="G100" s="11"/>
      <c r="H100" s="11"/>
      <c r="I100" s="10">
        <f>F100*1.2</f>
        <v>7.6079999999999997</v>
      </c>
      <c r="J100" s="21"/>
      <c r="K100" s="17">
        <f>E100*J100</f>
        <v>0</v>
      </c>
      <c r="L100" s="17">
        <f>I100*J100</f>
        <v>0</v>
      </c>
    </row>
    <row r="101" spans="1:12" s="2" customFormat="1" ht="78.599999999999994" customHeight="1">
      <c r="A101" s="9">
        <v>2</v>
      </c>
      <c r="B101" s="30" t="s">
        <v>53</v>
      </c>
      <c r="C101" s="26" t="s">
        <v>57</v>
      </c>
      <c r="D101" s="9"/>
      <c r="E101" s="31">
        <v>0.5</v>
      </c>
      <c r="F101" s="11">
        <v>4.05</v>
      </c>
      <c r="G101" s="11"/>
      <c r="H101" s="11"/>
      <c r="I101" s="10">
        <f>F101*1.2</f>
        <v>4.8599999999999994</v>
      </c>
      <c r="J101" s="21"/>
      <c r="K101" s="17">
        <f>E101*J101</f>
        <v>0</v>
      </c>
      <c r="L101" s="17">
        <f>I101*J101</f>
        <v>0</v>
      </c>
    </row>
    <row r="102" spans="1:12" s="2" customFormat="1" ht="78.599999999999994" customHeight="1">
      <c r="A102" s="9">
        <v>3</v>
      </c>
      <c r="B102" s="30" t="s">
        <v>54</v>
      </c>
      <c r="C102" s="26" t="s">
        <v>58</v>
      </c>
      <c r="D102" s="9"/>
      <c r="E102" s="31">
        <v>0.4</v>
      </c>
      <c r="F102" s="11">
        <v>3.38</v>
      </c>
      <c r="G102" s="11"/>
      <c r="H102" s="11"/>
      <c r="I102" s="10">
        <f>F102*1.2</f>
        <v>4.056</v>
      </c>
      <c r="J102" s="21"/>
      <c r="K102" s="17">
        <f>E102*J102</f>
        <v>0</v>
      </c>
      <c r="L102" s="17">
        <f>I102*J102</f>
        <v>0</v>
      </c>
    </row>
    <row r="103" spans="1:12" s="2" customFormat="1" ht="78.599999999999994" customHeight="1">
      <c r="A103" s="9">
        <v>4</v>
      </c>
      <c r="B103" s="30" t="s">
        <v>55</v>
      </c>
      <c r="C103" s="26" t="s">
        <v>59</v>
      </c>
      <c r="D103" s="9"/>
      <c r="E103" s="31">
        <v>0.3</v>
      </c>
      <c r="F103" s="11">
        <v>2.67</v>
      </c>
      <c r="G103" s="11"/>
      <c r="H103" s="11"/>
      <c r="I103" s="10">
        <f>F103*1.2</f>
        <v>3.2039999999999997</v>
      </c>
      <c r="J103" s="21"/>
      <c r="K103" s="17">
        <f>E103*J103</f>
        <v>0</v>
      </c>
      <c r="L103" s="17">
        <f>I103*J103</f>
        <v>0</v>
      </c>
    </row>
    <row r="104" spans="1:12" s="2" customFormat="1" ht="30" customHeight="1">
      <c r="A104" s="54" t="s">
        <v>200</v>
      </c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</row>
    <row r="105" spans="1:12" s="2" customFormat="1" ht="40.15" customHeight="1">
      <c r="A105" s="9" t="s">
        <v>1</v>
      </c>
      <c r="B105" s="9" t="s">
        <v>0</v>
      </c>
      <c r="C105" s="9" t="s">
        <v>24</v>
      </c>
      <c r="D105" s="9" t="s">
        <v>4</v>
      </c>
      <c r="E105" s="10" t="s">
        <v>19</v>
      </c>
      <c r="F105" s="11" t="s">
        <v>2</v>
      </c>
      <c r="G105" s="11"/>
      <c r="H105" s="11"/>
      <c r="I105" s="10" t="s">
        <v>3</v>
      </c>
      <c r="J105" s="12" t="s">
        <v>6</v>
      </c>
      <c r="K105" s="10" t="s">
        <v>20</v>
      </c>
      <c r="L105" s="10" t="s">
        <v>5</v>
      </c>
    </row>
    <row r="106" spans="1:12" s="2" customFormat="1" ht="100.15" customHeight="1">
      <c r="A106" s="9">
        <v>1</v>
      </c>
      <c r="B106" s="32" t="s">
        <v>201</v>
      </c>
      <c r="C106" s="33" t="s">
        <v>60</v>
      </c>
      <c r="D106" s="9"/>
      <c r="E106" s="31">
        <v>2E-3</v>
      </c>
      <c r="F106" s="11">
        <v>2.2000000000000002</v>
      </c>
      <c r="G106" s="11"/>
      <c r="H106" s="11"/>
      <c r="I106" s="10">
        <f t="shared" ref="I106:I115" si="12">F106*1.2</f>
        <v>2.64</v>
      </c>
      <c r="J106" s="21"/>
      <c r="K106" s="17">
        <f t="shared" ref="K106:K115" si="13">E106*J106</f>
        <v>0</v>
      </c>
      <c r="L106" s="17">
        <f t="shared" ref="L106:L114" si="14">I106*J106</f>
        <v>0</v>
      </c>
    </row>
    <row r="107" spans="1:12" s="2" customFormat="1" ht="100.15" customHeight="1">
      <c r="A107" s="9">
        <v>2</v>
      </c>
      <c r="B107" s="32" t="s">
        <v>202</v>
      </c>
      <c r="C107" s="33" t="s">
        <v>61</v>
      </c>
      <c r="D107" s="9"/>
      <c r="E107" s="31">
        <v>2E-3</v>
      </c>
      <c r="F107" s="11">
        <v>2.2000000000000002</v>
      </c>
      <c r="G107" s="11"/>
      <c r="H107" s="11"/>
      <c r="I107" s="10">
        <f t="shared" si="12"/>
        <v>2.64</v>
      </c>
      <c r="J107" s="21"/>
      <c r="K107" s="17">
        <f t="shared" si="13"/>
        <v>0</v>
      </c>
      <c r="L107" s="17">
        <f t="shared" si="14"/>
        <v>0</v>
      </c>
    </row>
    <row r="108" spans="1:12" s="2" customFormat="1" ht="100.15" customHeight="1">
      <c r="A108" s="9">
        <v>3</v>
      </c>
      <c r="B108" s="32" t="s">
        <v>203</v>
      </c>
      <c r="C108" s="33" t="s">
        <v>62</v>
      </c>
      <c r="D108" s="9"/>
      <c r="E108" s="31">
        <v>4.0000000000000001E-3</v>
      </c>
      <c r="F108" s="11">
        <v>1.76</v>
      </c>
      <c r="G108" s="11"/>
      <c r="H108" s="11"/>
      <c r="I108" s="10">
        <f t="shared" si="12"/>
        <v>2.1120000000000001</v>
      </c>
      <c r="J108" s="21"/>
      <c r="K108" s="17">
        <f t="shared" si="13"/>
        <v>0</v>
      </c>
      <c r="L108" s="17">
        <f t="shared" si="14"/>
        <v>0</v>
      </c>
    </row>
    <row r="109" spans="1:12" s="2" customFormat="1" ht="100.15" customHeight="1">
      <c r="A109" s="9">
        <v>4</v>
      </c>
      <c r="B109" s="32" t="s">
        <v>204</v>
      </c>
      <c r="C109" s="33" t="s">
        <v>63</v>
      </c>
      <c r="D109" s="9"/>
      <c r="E109" s="31">
        <v>3.0000000000000001E-3</v>
      </c>
      <c r="F109" s="11">
        <v>1.38</v>
      </c>
      <c r="G109" s="11"/>
      <c r="H109" s="11"/>
      <c r="I109" s="10">
        <f t="shared" si="12"/>
        <v>1.6559999999999999</v>
      </c>
      <c r="J109" s="21"/>
      <c r="K109" s="17">
        <f t="shared" si="13"/>
        <v>0</v>
      </c>
      <c r="L109" s="17">
        <f t="shared" si="14"/>
        <v>0</v>
      </c>
    </row>
    <row r="110" spans="1:12" s="2" customFormat="1" ht="100.15" customHeight="1">
      <c r="A110" s="9">
        <v>5</v>
      </c>
      <c r="B110" s="32" t="s">
        <v>205</v>
      </c>
      <c r="C110" s="33" t="s">
        <v>64</v>
      </c>
      <c r="D110" s="9"/>
      <c r="E110" s="31">
        <v>5.0000000000000001E-3</v>
      </c>
      <c r="F110" s="11">
        <v>20.9</v>
      </c>
      <c r="G110" s="11"/>
      <c r="H110" s="11"/>
      <c r="I110" s="10">
        <f t="shared" si="12"/>
        <v>25.08</v>
      </c>
      <c r="J110" s="21"/>
      <c r="K110" s="17">
        <f t="shared" si="13"/>
        <v>0</v>
      </c>
      <c r="L110" s="17">
        <f t="shared" si="14"/>
        <v>0</v>
      </c>
    </row>
    <row r="111" spans="1:12" s="2" customFormat="1" ht="100.15" customHeight="1">
      <c r="A111" s="9">
        <v>6</v>
      </c>
      <c r="B111" s="32" t="s">
        <v>206</v>
      </c>
      <c r="C111" s="33" t="s">
        <v>65</v>
      </c>
      <c r="D111" s="9"/>
      <c r="E111" s="31">
        <v>2E-3</v>
      </c>
      <c r="F111" s="11">
        <v>1.76</v>
      </c>
      <c r="G111" s="11"/>
      <c r="H111" s="11"/>
      <c r="I111" s="10">
        <f t="shared" si="12"/>
        <v>2.1120000000000001</v>
      </c>
      <c r="J111" s="21"/>
      <c r="K111" s="17">
        <f t="shared" si="13"/>
        <v>0</v>
      </c>
      <c r="L111" s="17">
        <f t="shared" si="14"/>
        <v>0</v>
      </c>
    </row>
    <row r="112" spans="1:12" s="2" customFormat="1" ht="100.15" customHeight="1">
      <c r="A112" s="9">
        <v>7</v>
      </c>
      <c r="B112" s="32" t="s">
        <v>207</v>
      </c>
      <c r="C112" s="33" t="s">
        <v>66</v>
      </c>
      <c r="D112" s="9"/>
      <c r="E112" s="31">
        <v>2E-3</v>
      </c>
      <c r="F112" s="11">
        <v>0.99</v>
      </c>
      <c r="G112" s="11"/>
      <c r="H112" s="11"/>
      <c r="I112" s="10">
        <f t="shared" si="12"/>
        <v>1.1879999999999999</v>
      </c>
      <c r="J112" s="21"/>
      <c r="K112" s="17">
        <f t="shared" si="13"/>
        <v>0</v>
      </c>
      <c r="L112" s="17">
        <f t="shared" si="14"/>
        <v>0</v>
      </c>
    </row>
    <row r="113" spans="1:12" s="2" customFormat="1" ht="100.15" customHeight="1">
      <c r="A113" s="9">
        <v>8</v>
      </c>
      <c r="B113" s="32" t="s">
        <v>208</v>
      </c>
      <c r="C113" s="33" t="s">
        <v>67</v>
      </c>
      <c r="D113" s="9"/>
      <c r="E113" s="31">
        <v>4.0000000000000001E-3</v>
      </c>
      <c r="F113" s="11">
        <v>3.3</v>
      </c>
      <c r="G113" s="11"/>
      <c r="H113" s="11"/>
      <c r="I113" s="10">
        <f t="shared" si="12"/>
        <v>3.9599999999999995</v>
      </c>
      <c r="J113" s="21"/>
      <c r="K113" s="17">
        <f t="shared" si="13"/>
        <v>0</v>
      </c>
      <c r="L113" s="17">
        <f t="shared" si="14"/>
        <v>0</v>
      </c>
    </row>
    <row r="114" spans="1:12" s="2" customFormat="1" ht="100.15" customHeight="1">
      <c r="A114" s="9">
        <v>9</v>
      </c>
      <c r="B114" s="32" t="s">
        <v>168</v>
      </c>
      <c r="C114" s="33" t="s">
        <v>166</v>
      </c>
      <c r="D114" s="9"/>
      <c r="E114" s="31">
        <v>1</v>
      </c>
      <c r="F114" s="11">
        <v>25.3</v>
      </c>
      <c r="G114" s="11"/>
      <c r="H114" s="11"/>
      <c r="I114" s="10">
        <f t="shared" si="12"/>
        <v>30.36</v>
      </c>
      <c r="J114" s="21"/>
      <c r="K114" s="17">
        <f t="shared" si="13"/>
        <v>0</v>
      </c>
      <c r="L114" s="17">
        <f t="shared" si="14"/>
        <v>0</v>
      </c>
    </row>
    <row r="115" spans="1:12" s="2" customFormat="1" ht="100.15" customHeight="1">
      <c r="A115" s="9">
        <v>10</v>
      </c>
      <c r="B115" s="32" t="s">
        <v>169</v>
      </c>
      <c r="C115" s="33" t="s">
        <v>167</v>
      </c>
      <c r="D115" s="9"/>
      <c r="E115" s="31">
        <v>1</v>
      </c>
      <c r="F115" s="11">
        <v>25.3</v>
      </c>
      <c r="G115" s="11"/>
      <c r="H115" s="11"/>
      <c r="I115" s="10">
        <f t="shared" si="12"/>
        <v>30.36</v>
      </c>
      <c r="J115" s="21"/>
      <c r="K115" s="17">
        <f t="shared" si="13"/>
        <v>0</v>
      </c>
      <c r="L115" s="17">
        <v>0</v>
      </c>
    </row>
    <row r="116" spans="1:12" s="2" customFormat="1" ht="31.9" customHeight="1">
      <c r="A116" s="54" t="s">
        <v>68</v>
      </c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</row>
    <row r="117" spans="1:12" s="2" customFormat="1" ht="37.9" customHeight="1">
      <c r="A117" s="9" t="s">
        <v>1</v>
      </c>
      <c r="B117" s="9" t="s">
        <v>0</v>
      </c>
      <c r="C117" s="9" t="s">
        <v>24</v>
      </c>
      <c r="D117" s="9" t="s">
        <v>4</v>
      </c>
      <c r="E117" s="10" t="s">
        <v>19</v>
      </c>
      <c r="F117" s="11" t="s">
        <v>2</v>
      </c>
      <c r="G117" s="11"/>
      <c r="H117" s="11"/>
      <c r="I117" s="10" t="s">
        <v>3</v>
      </c>
      <c r="J117" s="12" t="s">
        <v>6</v>
      </c>
      <c r="K117" s="10" t="s">
        <v>20</v>
      </c>
      <c r="L117" s="10" t="s">
        <v>5</v>
      </c>
    </row>
    <row r="118" spans="1:12" s="2" customFormat="1" ht="100.15" customHeight="1">
      <c r="A118" s="9">
        <v>1</v>
      </c>
      <c r="B118" s="32" t="s">
        <v>209</v>
      </c>
      <c r="C118" s="33" t="s">
        <v>69</v>
      </c>
      <c r="D118" s="9"/>
      <c r="E118" s="31">
        <v>4.0000000000000001E-3</v>
      </c>
      <c r="F118" s="11">
        <v>1.71</v>
      </c>
      <c r="G118" s="11"/>
      <c r="H118" s="11"/>
      <c r="I118" s="10">
        <f t="shared" ref="I118:I123" si="15">F118*1.2</f>
        <v>2.052</v>
      </c>
      <c r="J118" s="21"/>
      <c r="K118" s="17">
        <f t="shared" ref="K118:K123" si="16">E118*J118</f>
        <v>0</v>
      </c>
      <c r="L118" s="17">
        <f t="shared" ref="L118:L123" si="17">I118*J118</f>
        <v>0</v>
      </c>
    </row>
    <row r="119" spans="1:12" s="2" customFormat="1" ht="100.15" customHeight="1">
      <c r="A119" s="9">
        <v>2</v>
      </c>
      <c r="B119" s="32" t="s">
        <v>210</v>
      </c>
      <c r="C119" s="33" t="s">
        <v>70</v>
      </c>
      <c r="D119" s="9"/>
      <c r="E119" s="31">
        <v>0.05</v>
      </c>
      <c r="F119" s="11">
        <v>17.05</v>
      </c>
      <c r="G119" s="11"/>
      <c r="H119" s="11"/>
      <c r="I119" s="10">
        <f t="shared" si="15"/>
        <v>20.46</v>
      </c>
      <c r="J119" s="21"/>
      <c r="K119" s="17">
        <f t="shared" si="16"/>
        <v>0</v>
      </c>
      <c r="L119" s="17">
        <f t="shared" si="17"/>
        <v>0</v>
      </c>
    </row>
    <row r="120" spans="1:12" s="2" customFormat="1" ht="100.15" customHeight="1">
      <c r="A120" s="9">
        <v>3</v>
      </c>
      <c r="B120" s="32" t="s">
        <v>211</v>
      </c>
      <c r="C120" s="33" t="s">
        <v>71</v>
      </c>
      <c r="D120" s="9"/>
      <c r="E120" s="31">
        <v>2E-3</v>
      </c>
      <c r="F120" s="11">
        <v>1.71</v>
      </c>
      <c r="G120" s="11"/>
      <c r="H120" s="11"/>
      <c r="I120" s="10">
        <f t="shared" si="15"/>
        <v>2.052</v>
      </c>
      <c r="J120" s="21"/>
      <c r="K120" s="17">
        <f t="shared" si="16"/>
        <v>0</v>
      </c>
      <c r="L120" s="17">
        <f t="shared" si="17"/>
        <v>0</v>
      </c>
    </row>
    <row r="121" spans="1:12" s="2" customFormat="1" ht="100.15" customHeight="1">
      <c r="A121" s="9">
        <v>4</v>
      </c>
      <c r="B121" s="32" t="s">
        <v>212</v>
      </c>
      <c r="C121" s="33" t="s">
        <v>72</v>
      </c>
      <c r="D121" s="9"/>
      <c r="E121" s="31">
        <v>4.0000000000000001E-3</v>
      </c>
      <c r="F121" s="11">
        <v>3.96</v>
      </c>
      <c r="G121" s="11"/>
      <c r="H121" s="11"/>
      <c r="I121" s="10">
        <f t="shared" si="15"/>
        <v>4.7519999999999998</v>
      </c>
      <c r="J121" s="21"/>
      <c r="K121" s="17">
        <f t="shared" si="16"/>
        <v>0</v>
      </c>
      <c r="L121" s="17">
        <f t="shared" si="17"/>
        <v>0</v>
      </c>
    </row>
    <row r="122" spans="1:12" s="2" customFormat="1" ht="100.15" customHeight="1">
      <c r="A122" s="9">
        <v>5</v>
      </c>
      <c r="B122" s="32" t="s">
        <v>213</v>
      </c>
      <c r="C122" s="33" t="s">
        <v>73</v>
      </c>
      <c r="D122" s="9"/>
      <c r="E122" s="31">
        <v>2E-3</v>
      </c>
      <c r="F122" s="11">
        <v>0.72</v>
      </c>
      <c r="G122" s="11"/>
      <c r="H122" s="11"/>
      <c r="I122" s="10">
        <f t="shared" si="15"/>
        <v>0.86399999999999999</v>
      </c>
      <c r="J122" s="21"/>
      <c r="K122" s="17">
        <f t="shared" si="16"/>
        <v>0</v>
      </c>
      <c r="L122" s="17">
        <f t="shared" si="17"/>
        <v>0</v>
      </c>
    </row>
    <row r="123" spans="1:12" s="2" customFormat="1" ht="100.15" customHeight="1">
      <c r="A123" s="9">
        <v>6</v>
      </c>
      <c r="B123" s="30" t="s">
        <v>129</v>
      </c>
      <c r="C123" s="26" t="s">
        <v>74</v>
      </c>
      <c r="D123" s="9"/>
      <c r="E123" s="31">
        <v>2E-3</v>
      </c>
      <c r="F123" s="29">
        <v>3.3</v>
      </c>
      <c r="G123" s="29"/>
      <c r="H123" s="29"/>
      <c r="I123" s="10">
        <f t="shared" si="15"/>
        <v>3.9599999999999995</v>
      </c>
      <c r="J123" s="21"/>
      <c r="K123" s="17">
        <f t="shared" si="16"/>
        <v>0</v>
      </c>
      <c r="L123" s="17">
        <f t="shared" si="17"/>
        <v>0</v>
      </c>
    </row>
    <row r="124" spans="1:12" s="2" customFormat="1" ht="26.45" customHeight="1">
      <c r="A124" s="54" t="s">
        <v>75</v>
      </c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</row>
    <row r="125" spans="1:12" s="2" customFormat="1" ht="45" customHeight="1">
      <c r="A125" s="9" t="s">
        <v>1</v>
      </c>
      <c r="B125" s="9" t="s">
        <v>0</v>
      </c>
      <c r="C125" s="9" t="s">
        <v>24</v>
      </c>
      <c r="D125" s="9" t="s">
        <v>4</v>
      </c>
      <c r="E125" s="10" t="s">
        <v>19</v>
      </c>
      <c r="F125" s="11" t="s">
        <v>2</v>
      </c>
      <c r="G125" s="11"/>
      <c r="H125" s="11"/>
      <c r="I125" s="10" t="s">
        <v>3</v>
      </c>
      <c r="J125" s="12" t="s">
        <v>6</v>
      </c>
      <c r="K125" s="10" t="s">
        <v>20</v>
      </c>
      <c r="L125" s="10" t="s">
        <v>5</v>
      </c>
    </row>
    <row r="126" spans="1:12" s="2" customFormat="1" ht="100.15" customHeight="1">
      <c r="A126" s="9">
        <v>1</v>
      </c>
      <c r="B126" s="32" t="s">
        <v>214</v>
      </c>
      <c r="C126" s="33" t="s">
        <v>76</v>
      </c>
      <c r="D126" s="9"/>
      <c r="E126" s="31">
        <v>5.0000000000000001E-3</v>
      </c>
      <c r="F126" s="11">
        <v>1.21</v>
      </c>
      <c r="G126" s="11"/>
      <c r="H126" s="11"/>
      <c r="I126" s="10">
        <f>F126*1.2</f>
        <v>1.452</v>
      </c>
      <c r="J126" s="21"/>
      <c r="K126" s="17">
        <f>E126*J126</f>
        <v>0</v>
      </c>
      <c r="L126" s="17">
        <f>I126*J126</f>
        <v>0</v>
      </c>
    </row>
    <row r="127" spans="1:12" s="2" customFormat="1" ht="100.15" customHeight="1">
      <c r="A127" s="9">
        <v>2</v>
      </c>
      <c r="B127" s="32" t="s">
        <v>215</v>
      </c>
      <c r="C127" s="33" t="s">
        <v>77</v>
      </c>
      <c r="D127" s="9"/>
      <c r="E127" s="31">
        <v>0.1</v>
      </c>
      <c r="F127" s="11">
        <v>17.05</v>
      </c>
      <c r="G127" s="11"/>
      <c r="H127" s="11"/>
      <c r="I127" s="10">
        <f>F127*1.2</f>
        <v>20.46</v>
      </c>
      <c r="J127" s="21"/>
      <c r="K127" s="17">
        <f>E127*J127</f>
        <v>0</v>
      </c>
      <c r="L127" s="17">
        <f>I127*J127</f>
        <v>0</v>
      </c>
    </row>
    <row r="128" spans="1:12" s="2" customFormat="1" ht="100.15" customHeight="1">
      <c r="A128" s="9">
        <v>3</v>
      </c>
      <c r="B128" s="32" t="s">
        <v>216</v>
      </c>
      <c r="C128" s="33" t="s">
        <v>78</v>
      </c>
      <c r="D128" s="9"/>
      <c r="E128" s="31">
        <v>0.04</v>
      </c>
      <c r="F128" s="11">
        <v>2.2000000000000002</v>
      </c>
      <c r="G128" s="11"/>
      <c r="H128" s="11"/>
      <c r="I128" s="10">
        <f>F128*1.2</f>
        <v>2.64</v>
      </c>
      <c r="J128" s="21"/>
      <c r="K128" s="17">
        <f>E128*J128</f>
        <v>0</v>
      </c>
      <c r="L128" s="17">
        <f>I128*J128</f>
        <v>0</v>
      </c>
    </row>
    <row r="129" spans="1:12" s="2" customFormat="1" ht="100.15" customHeight="1">
      <c r="A129" s="9">
        <v>4</v>
      </c>
      <c r="B129" s="32" t="s">
        <v>217</v>
      </c>
      <c r="C129" s="33" t="s">
        <v>79</v>
      </c>
      <c r="D129" s="9"/>
      <c r="E129" s="31">
        <v>0.1</v>
      </c>
      <c r="F129" s="11">
        <v>11</v>
      </c>
      <c r="G129" s="11"/>
      <c r="H129" s="11"/>
      <c r="I129" s="10">
        <f>F129*1.2</f>
        <v>13.2</v>
      </c>
      <c r="J129" s="21"/>
      <c r="K129" s="17">
        <f>E129*J129</f>
        <v>0</v>
      </c>
      <c r="L129" s="17">
        <f>I129*J129</f>
        <v>0</v>
      </c>
    </row>
    <row r="130" spans="1:12" s="2" customFormat="1" ht="32.450000000000003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</row>
    <row r="131" spans="1:12" s="2" customFormat="1" ht="32.450000000000003" customHeight="1" thickBot="1">
      <c r="A131" s="53" t="s">
        <v>155</v>
      </c>
      <c r="B131" s="54"/>
      <c r="C131" s="54"/>
      <c r="D131" s="54"/>
      <c r="E131" s="54"/>
      <c r="F131" s="54"/>
      <c r="G131" s="54"/>
      <c r="H131" s="54"/>
      <c r="I131" s="54"/>
      <c r="J131" s="54"/>
      <c r="K131" s="55"/>
      <c r="L131" s="56"/>
    </row>
    <row r="132" spans="1:12" s="2" customFormat="1" ht="48" customHeight="1">
      <c r="A132" s="34" t="s">
        <v>1</v>
      </c>
      <c r="B132" s="9" t="s">
        <v>0</v>
      </c>
      <c r="C132" s="9"/>
      <c r="D132" s="9" t="s">
        <v>4</v>
      </c>
      <c r="E132" s="35" t="s">
        <v>19</v>
      </c>
      <c r="F132" s="11" t="s">
        <v>2</v>
      </c>
      <c r="G132" s="11"/>
      <c r="H132" s="11"/>
      <c r="I132" s="10" t="s">
        <v>3</v>
      </c>
      <c r="J132" s="21" t="s">
        <v>6</v>
      </c>
      <c r="K132" s="36" t="s">
        <v>20</v>
      </c>
      <c r="L132" s="44" t="s">
        <v>5</v>
      </c>
    </row>
    <row r="133" spans="1:12" s="2" customFormat="1" ht="53.45" customHeight="1">
      <c r="A133" s="34">
        <v>1</v>
      </c>
      <c r="B133" s="23" t="s">
        <v>150</v>
      </c>
      <c r="C133" s="24">
        <v>4814065001645</v>
      </c>
      <c r="D133" s="23"/>
      <c r="E133" s="14">
        <v>1</v>
      </c>
      <c r="F133" s="11">
        <v>4.0599999999999996</v>
      </c>
      <c r="G133" s="11"/>
      <c r="H133" s="11"/>
      <c r="I133" s="10">
        <f t="shared" ref="I133:I139" si="18">F133*1.2</f>
        <v>4.871999999999999</v>
      </c>
      <c r="J133" s="21"/>
      <c r="K133" s="43">
        <f t="shared" ref="K133:K139" si="19">E133*J133</f>
        <v>0</v>
      </c>
      <c r="L133" s="44">
        <f>I133*J133</f>
        <v>0</v>
      </c>
    </row>
    <row r="134" spans="1:12" s="2" customFormat="1" ht="53.45" customHeight="1">
      <c r="A134" s="34">
        <v>3</v>
      </c>
      <c r="B134" s="23" t="s">
        <v>151</v>
      </c>
      <c r="C134" s="24">
        <v>4814065001638</v>
      </c>
      <c r="D134" s="23"/>
      <c r="E134" s="14">
        <v>1</v>
      </c>
      <c r="F134" s="11">
        <v>3.81</v>
      </c>
      <c r="G134" s="11"/>
      <c r="H134" s="11"/>
      <c r="I134" s="10">
        <f t="shared" si="18"/>
        <v>4.5720000000000001</v>
      </c>
      <c r="J134" s="21"/>
      <c r="K134" s="43">
        <f t="shared" si="19"/>
        <v>0</v>
      </c>
      <c r="L134" s="44">
        <f t="shared" ref="L134:L158" si="20">I134*J134</f>
        <v>0</v>
      </c>
    </row>
    <row r="135" spans="1:12" s="2" customFormat="1" ht="53.45" customHeight="1">
      <c r="A135" s="34">
        <v>4</v>
      </c>
      <c r="B135" s="23" t="s">
        <v>130</v>
      </c>
      <c r="C135" s="24">
        <v>4814065001669</v>
      </c>
      <c r="D135" s="23"/>
      <c r="E135" s="14">
        <v>1</v>
      </c>
      <c r="F135" s="11">
        <v>3.48</v>
      </c>
      <c r="G135" s="11"/>
      <c r="H135" s="11"/>
      <c r="I135" s="10">
        <f t="shared" si="18"/>
        <v>4.1760000000000002</v>
      </c>
      <c r="J135" s="21"/>
      <c r="K135" s="43">
        <f t="shared" si="19"/>
        <v>0</v>
      </c>
      <c r="L135" s="44">
        <f t="shared" si="20"/>
        <v>0</v>
      </c>
    </row>
    <row r="136" spans="1:12" s="2" customFormat="1" ht="53.45" customHeight="1">
      <c r="A136" s="34">
        <v>5</v>
      </c>
      <c r="B136" s="23" t="s">
        <v>152</v>
      </c>
      <c r="C136" s="24">
        <v>4814065001614</v>
      </c>
      <c r="D136" s="23"/>
      <c r="E136" s="14">
        <v>1</v>
      </c>
      <c r="F136" s="11">
        <v>3.6</v>
      </c>
      <c r="G136" s="11"/>
      <c r="H136" s="11"/>
      <c r="I136" s="10">
        <f t="shared" si="18"/>
        <v>4.32</v>
      </c>
      <c r="J136" s="21"/>
      <c r="K136" s="43">
        <f t="shared" si="19"/>
        <v>0</v>
      </c>
      <c r="L136" s="44">
        <f t="shared" si="20"/>
        <v>0</v>
      </c>
    </row>
    <row r="137" spans="1:12" s="2" customFormat="1" ht="53.45" customHeight="1">
      <c r="A137" s="34">
        <v>6</v>
      </c>
      <c r="B137" s="23" t="s">
        <v>131</v>
      </c>
      <c r="C137" s="24">
        <v>4814065001621</v>
      </c>
      <c r="D137" s="23"/>
      <c r="E137" s="14">
        <v>1</v>
      </c>
      <c r="F137" s="11">
        <v>3.6</v>
      </c>
      <c r="G137" s="11"/>
      <c r="H137" s="11"/>
      <c r="I137" s="10">
        <f t="shared" si="18"/>
        <v>4.32</v>
      </c>
      <c r="J137" s="21"/>
      <c r="K137" s="43">
        <f t="shared" si="19"/>
        <v>0</v>
      </c>
      <c r="L137" s="44">
        <f t="shared" si="20"/>
        <v>0</v>
      </c>
    </row>
    <row r="138" spans="1:12" s="2" customFormat="1" ht="53.45" customHeight="1">
      <c r="A138" s="34">
        <v>7</v>
      </c>
      <c r="B138" s="23" t="s">
        <v>153</v>
      </c>
      <c r="C138" s="24">
        <v>4814065001584</v>
      </c>
      <c r="D138" s="23"/>
      <c r="E138" s="14">
        <v>1</v>
      </c>
      <c r="F138" s="11">
        <v>4.1399999999999997</v>
      </c>
      <c r="G138" s="11"/>
      <c r="H138" s="11"/>
      <c r="I138" s="10">
        <f t="shared" si="18"/>
        <v>4.9679999999999991</v>
      </c>
      <c r="J138" s="21"/>
      <c r="K138" s="43">
        <f t="shared" si="19"/>
        <v>0</v>
      </c>
      <c r="L138" s="44">
        <f t="shared" si="20"/>
        <v>0</v>
      </c>
    </row>
    <row r="139" spans="1:12" s="2" customFormat="1" ht="53.45" customHeight="1">
      <c r="A139" s="34">
        <v>8</v>
      </c>
      <c r="B139" s="23" t="s">
        <v>132</v>
      </c>
      <c r="C139" s="24">
        <v>4814065001591</v>
      </c>
      <c r="D139" s="23"/>
      <c r="E139" s="14">
        <v>1</v>
      </c>
      <c r="F139" s="11">
        <v>3.87</v>
      </c>
      <c r="G139" s="11"/>
      <c r="H139" s="11"/>
      <c r="I139" s="10">
        <f t="shared" si="18"/>
        <v>4.6440000000000001</v>
      </c>
      <c r="J139" s="21"/>
      <c r="K139" s="43">
        <f t="shared" si="19"/>
        <v>0</v>
      </c>
      <c r="L139" s="44">
        <f t="shared" si="20"/>
        <v>0</v>
      </c>
    </row>
    <row r="140" spans="1:12" s="2" customFormat="1" ht="63" customHeight="1">
      <c r="A140" s="34">
        <v>9</v>
      </c>
      <c r="B140" s="23" t="s">
        <v>190</v>
      </c>
      <c r="C140" s="24">
        <v>4814065001607</v>
      </c>
      <c r="D140" s="23"/>
      <c r="E140" s="10">
        <v>1</v>
      </c>
      <c r="F140" s="11">
        <v>3.32</v>
      </c>
      <c r="G140" s="11"/>
      <c r="H140" s="11"/>
      <c r="I140" s="10">
        <f>F140*1.2</f>
        <v>3.9839999999999995</v>
      </c>
      <c r="J140" s="21"/>
      <c r="K140" s="43">
        <f>E140*J140</f>
        <v>0</v>
      </c>
      <c r="L140" s="44">
        <f>I140*J140</f>
        <v>0</v>
      </c>
    </row>
    <row r="141" spans="1:12" s="2" customFormat="1" ht="67.5" customHeight="1">
      <c r="A141" s="34">
        <v>10</v>
      </c>
      <c r="B141" s="23" t="s">
        <v>191</v>
      </c>
      <c r="C141" s="24">
        <v>4814065001652</v>
      </c>
      <c r="D141" s="23"/>
      <c r="E141" s="10">
        <v>1</v>
      </c>
      <c r="F141" s="11">
        <v>3.32</v>
      </c>
      <c r="G141" s="11"/>
      <c r="H141" s="11"/>
      <c r="I141" s="10">
        <f>F141*1.2</f>
        <v>3.9839999999999995</v>
      </c>
      <c r="J141" s="21"/>
      <c r="K141" s="43">
        <f>E141*J141</f>
        <v>0</v>
      </c>
      <c r="L141" s="44">
        <f>I141*J141</f>
        <v>0</v>
      </c>
    </row>
    <row r="142" spans="1:12" s="2" customFormat="1" ht="32.450000000000003" customHeight="1" thickBot="1">
      <c r="A142" s="53" t="s">
        <v>13</v>
      </c>
      <c r="B142" s="54"/>
      <c r="C142" s="54"/>
      <c r="D142" s="54"/>
      <c r="E142" s="54"/>
      <c r="F142" s="54"/>
      <c r="G142" s="54"/>
      <c r="H142" s="54"/>
      <c r="I142" s="54"/>
      <c r="J142" s="54"/>
      <c r="K142" s="55"/>
      <c r="L142" s="56"/>
    </row>
    <row r="143" spans="1:12" s="2" customFormat="1" ht="39.6" customHeight="1">
      <c r="A143" s="34" t="s">
        <v>1</v>
      </c>
      <c r="B143" s="9" t="s">
        <v>0</v>
      </c>
      <c r="C143" s="9"/>
      <c r="D143" s="9" t="s">
        <v>4</v>
      </c>
      <c r="E143" s="35" t="s">
        <v>19</v>
      </c>
      <c r="F143" s="11" t="s">
        <v>2</v>
      </c>
      <c r="G143" s="11"/>
      <c r="H143" s="11"/>
      <c r="I143" s="10" t="s">
        <v>3</v>
      </c>
      <c r="J143" s="21" t="s">
        <v>6</v>
      </c>
      <c r="K143" s="36" t="s">
        <v>20</v>
      </c>
      <c r="L143" s="44" t="s">
        <v>5</v>
      </c>
    </row>
    <row r="144" spans="1:12" s="2" customFormat="1" ht="61.15" customHeight="1">
      <c r="A144" s="34">
        <v>1</v>
      </c>
      <c r="B144" s="23" t="s">
        <v>154</v>
      </c>
      <c r="C144" s="22">
        <v>4814065001782</v>
      </c>
      <c r="D144" s="23"/>
      <c r="E144" s="14">
        <v>0.5</v>
      </c>
      <c r="F144" s="11">
        <v>3.09</v>
      </c>
      <c r="G144" s="11"/>
      <c r="H144" s="11"/>
      <c r="I144" s="10">
        <f>F144*1.2</f>
        <v>3.7079999999999997</v>
      </c>
      <c r="J144" s="21"/>
      <c r="K144" s="43">
        <f>E144*J144</f>
        <v>0</v>
      </c>
      <c r="L144" s="44">
        <f t="shared" si="20"/>
        <v>0</v>
      </c>
    </row>
    <row r="145" spans="1:12" s="2" customFormat="1" ht="61.15" customHeight="1">
      <c r="A145" s="34">
        <v>2</v>
      </c>
      <c r="B145" s="23" t="s">
        <v>133</v>
      </c>
      <c r="C145" s="22">
        <v>4814065001768</v>
      </c>
      <c r="D145" s="23"/>
      <c r="E145" s="14">
        <v>0.5</v>
      </c>
      <c r="F145" s="11">
        <v>2.86</v>
      </c>
      <c r="G145" s="11"/>
      <c r="H145" s="11"/>
      <c r="I145" s="10">
        <f>F145*1.2</f>
        <v>3.4319999999999999</v>
      </c>
      <c r="J145" s="21"/>
      <c r="K145" s="43">
        <f>E145*J145</f>
        <v>0</v>
      </c>
      <c r="L145" s="44">
        <f t="shared" si="20"/>
        <v>0</v>
      </c>
    </row>
    <row r="146" spans="1:12" s="2" customFormat="1" ht="61.15" customHeight="1">
      <c r="A146" s="34">
        <v>3</v>
      </c>
      <c r="B146" s="23" t="s">
        <v>134</v>
      </c>
      <c r="C146" s="24">
        <v>4814065001799</v>
      </c>
      <c r="D146" s="23"/>
      <c r="E146" s="14">
        <v>0.5</v>
      </c>
      <c r="F146" s="11">
        <v>2.86</v>
      </c>
      <c r="G146" s="11"/>
      <c r="H146" s="11"/>
      <c r="I146" s="10">
        <f>F146*1.2</f>
        <v>3.4319999999999999</v>
      </c>
      <c r="J146" s="21"/>
      <c r="K146" s="43">
        <f>E146*J146</f>
        <v>0</v>
      </c>
      <c r="L146" s="44">
        <f t="shared" si="20"/>
        <v>0</v>
      </c>
    </row>
    <row r="147" spans="1:12" s="2" customFormat="1" ht="61.15" customHeight="1">
      <c r="A147" s="34">
        <v>4</v>
      </c>
      <c r="B147" s="23" t="s">
        <v>135</v>
      </c>
      <c r="C147" s="22">
        <v>4814065001751</v>
      </c>
      <c r="D147" s="23"/>
      <c r="E147" s="14">
        <v>0.5</v>
      </c>
      <c r="F147" s="11">
        <v>2.86</v>
      </c>
      <c r="G147" s="11"/>
      <c r="H147" s="11"/>
      <c r="I147" s="10">
        <f>F147*1.2</f>
        <v>3.4319999999999999</v>
      </c>
      <c r="J147" s="21"/>
      <c r="K147" s="43">
        <f>E147*J147</f>
        <v>0</v>
      </c>
      <c r="L147" s="44">
        <f t="shared" si="20"/>
        <v>0</v>
      </c>
    </row>
    <row r="148" spans="1:12" s="2" customFormat="1" ht="61.15" customHeight="1">
      <c r="A148" s="34">
        <v>5</v>
      </c>
      <c r="B148" s="23" t="s">
        <v>136</v>
      </c>
      <c r="C148" s="22">
        <v>4814065001775</v>
      </c>
      <c r="D148" s="23"/>
      <c r="E148" s="14">
        <v>0.5</v>
      </c>
      <c r="F148" s="11">
        <v>3.12</v>
      </c>
      <c r="G148" s="11"/>
      <c r="H148" s="11"/>
      <c r="I148" s="10">
        <f>F148*1.2</f>
        <v>3.7439999999999998</v>
      </c>
      <c r="J148" s="21"/>
      <c r="K148" s="43">
        <f>E148*J148</f>
        <v>0</v>
      </c>
      <c r="L148" s="44">
        <f t="shared" si="20"/>
        <v>0</v>
      </c>
    </row>
    <row r="149" spans="1:12" s="2" customFormat="1" ht="32.450000000000003" customHeight="1" thickBot="1">
      <c r="A149" s="53" t="s">
        <v>14</v>
      </c>
      <c r="B149" s="54"/>
      <c r="C149" s="54"/>
      <c r="D149" s="54"/>
      <c r="E149" s="54"/>
      <c r="F149" s="54"/>
      <c r="G149" s="54"/>
      <c r="H149" s="54"/>
      <c r="I149" s="54"/>
      <c r="J149" s="54"/>
      <c r="K149" s="55"/>
      <c r="L149" s="56"/>
    </row>
    <row r="150" spans="1:12" s="2" customFormat="1" ht="48.6" customHeight="1">
      <c r="A150" s="34" t="s">
        <v>1</v>
      </c>
      <c r="B150" s="9" t="s">
        <v>0</v>
      </c>
      <c r="C150" s="9"/>
      <c r="D150" s="9" t="s">
        <v>4</v>
      </c>
      <c r="E150" s="10" t="s">
        <v>19</v>
      </c>
      <c r="F150" s="11" t="s">
        <v>2</v>
      </c>
      <c r="G150" s="11"/>
      <c r="H150" s="11"/>
      <c r="I150" s="10" t="s">
        <v>3</v>
      </c>
      <c r="J150" s="21" t="s">
        <v>6</v>
      </c>
      <c r="K150" s="36" t="s">
        <v>20</v>
      </c>
      <c r="L150" s="44" t="s">
        <v>5</v>
      </c>
    </row>
    <row r="151" spans="1:12" s="6" customFormat="1" ht="75.95" customHeight="1">
      <c r="A151" s="34">
        <v>1</v>
      </c>
      <c r="B151" s="23" t="s">
        <v>182</v>
      </c>
      <c r="C151" s="24">
        <v>4814065001706</v>
      </c>
      <c r="D151" s="23"/>
      <c r="E151" s="14">
        <v>0.5</v>
      </c>
      <c r="F151" s="11">
        <v>2.86</v>
      </c>
      <c r="G151" s="11"/>
      <c r="H151" s="11"/>
      <c r="I151" s="10">
        <f t="shared" ref="I151:I158" si="21">F151*1.2</f>
        <v>3.4319999999999999</v>
      </c>
      <c r="J151" s="21"/>
      <c r="K151" s="43">
        <f t="shared" ref="K151:K158" si="22">E151*J151</f>
        <v>0</v>
      </c>
      <c r="L151" s="44">
        <f>I151*J151</f>
        <v>0</v>
      </c>
    </row>
    <row r="152" spans="1:12" s="6" customFormat="1" ht="75.95" customHeight="1">
      <c r="A152" s="34">
        <v>2</v>
      </c>
      <c r="B152" s="23" t="s">
        <v>183</v>
      </c>
      <c r="C152" s="24">
        <v>4814065001683</v>
      </c>
      <c r="D152" s="23"/>
      <c r="E152" s="14">
        <v>0.5</v>
      </c>
      <c r="F152" s="11">
        <v>2.86</v>
      </c>
      <c r="G152" s="11"/>
      <c r="H152" s="11"/>
      <c r="I152" s="10">
        <f t="shared" si="21"/>
        <v>3.4319999999999999</v>
      </c>
      <c r="J152" s="21"/>
      <c r="K152" s="43">
        <f t="shared" si="22"/>
        <v>0</v>
      </c>
      <c r="L152" s="44">
        <f>I152*J152</f>
        <v>0</v>
      </c>
    </row>
    <row r="153" spans="1:12" s="6" customFormat="1" ht="75.95" customHeight="1">
      <c r="A153" s="34">
        <v>3</v>
      </c>
      <c r="B153" s="23" t="s">
        <v>184</v>
      </c>
      <c r="C153" s="24">
        <v>4814065001676</v>
      </c>
      <c r="D153" s="23"/>
      <c r="E153" s="14">
        <v>0.5</v>
      </c>
      <c r="F153" s="11">
        <v>2.86</v>
      </c>
      <c r="G153" s="11"/>
      <c r="H153" s="11"/>
      <c r="I153" s="10">
        <f t="shared" si="21"/>
        <v>3.4319999999999999</v>
      </c>
      <c r="J153" s="21"/>
      <c r="K153" s="43">
        <f t="shared" si="22"/>
        <v>0</v>
      </c>
      <c r="L153" s="44">
        <f>I153*J153</f>
        <v>0</v>
      </c>
    </row>
    <row r="154" spans="1:12" s="2" customFormat="1" ht="61.15" customHeight="1">
      <c r="A154" s="34">
        <v>4</v>
      </c>
      <c r="B154" s="23" t="s">
        <v>137</v>
      </c>
      <c r="C154" s="24">
        <v>4814065001690</v>
      </c>
      <c r="D154" s="23"/>
      <c r="E154" s="14">
        <v>0.5</v>
      </c>
      <c r="F154" s="11">
        <v>2.86</v>
      </c>
      <c r="G154" s="11"/>
      <c r="H154" s="11"/>
      <c r="I154" s="10">
        <f t="shared" si="21"/>
        <v>3.4319999999999999</v>
      </c>
      <c r="J154" s="21"/>
      <c r="K154" s="43">
        <f t="shared" si="22"/>
        <v>0</v>
      </c>
      <c r="L154" s="44">
        <f t="shared" si="20"/>
        <v>0</v>
      </c>
    </row>
    <row r="155" spans="1:12" s="2" customFormat="1" ht="61.15" customHeight="1">
      <c r="A155" s="34">
        <v>5</v>
      </c>
      <c r="B155" s="23" t="s">
        <v>138</v>
      </c>
      <c r="C155" s="24">
        <v>4814065001720</v>
      </c>
      <c r="D155" s="23"/>
      <c r="E155" s="14">
        <v>0.5</v>
      </c>
      <c r="F155" s="11">
        <v>3.06</v>
      </c>
      <c r="G155" s="11"/>
      <c r="H155" s="11"/>
      <c r="I155" s="10">
        <f t="shared" si="21"/>
        <v>3.6719999999999997</v>
      </c>
      <c r="J155" s="21"/>
      <c r="K155" s="43">
        <f t="shared" si="22"/>
        <v>0</v>
      </c>
      <c r="L155" s="44">
        <f t="shared" si="20"/>
        <v>0</v>
      </c>
    </row>
    <row r="156" spans="1:12" s="2" customFormat="1" ht="61.15" customHeight="1">
      <c r="A156" s="34">
        <v>6</v>
      </c>
      <c r="B156" s="23" t="s">
        <v>139</v>
      </c>
      <c r="C156" s="24">
        <v>4814065001744</v>
      </c>
      <c r="D156" s="23"/>
      <c r="E156" s="14">
        <v>0.5</v>
      </c>
      <c r="F156" s="11">
        <v>2.86</v>
      </c>
      <c r="G156" s="11"/>
      <c r="H156" s="11"/>
      <c r="I156" s="10">
        <f t="shared" si="21"/>
        <v>3.4319999999999999</v>
      </c>
      <c r="J156" s="21"/>
      <c r="K156" s="43">
        <f t="shared" si="22"/>
        <v>0</v>
      </c>
      <c r="L156" s="44">
        <f t="shared" si="20"/>
        <v>0</v>
      </c>
    </row>
    <row r="157" spans="1:12" s="2" customFormat="1" ht="61.15" customHeight="1">
      <c r="A157" s="34">
        <v>7</v>
      </c>
      <c r="B157" s="23" t="s">
        <v>140</v>
      </c>
      <c r="C157" s="24">
        <v>4814065001737</v>
      </c>
      <c r="D157" s="23"/>
      <c r="E157" s="14">
        <v>0.5</v>
      </c>
      <c r="F157" s="11">
        <v>2.86</v>
      </c>
      <c r="G157" s="11"/>
      <c r="H157" s="11"/>
      <c r="I157" s="10">
        <f t="shared" si="21"/>
        <v>3.4319999999999999</v>
      </c>
      <c r="J157" s="21"/>
      <c r="K157" s="43">
        <f t="shared" si="22"/>
        <v>0</v>
      </c>
      <c r="L157" s="44">
        <f t="shared" si="20"/>
        <v>0</v>
      </c>
    </row>
    <row r="158" spans="1:12" s="2" customFormat="1" ht="61.15" customHeight="1">
      <c r="A158" s="34">
        <v>8</v>
      </c>
      <c r="B158" s="23" t="s">
        <v>141</v>
      </c>
      <c r="C158" s="22">
        <v>4814065001713</v>
      </c>
      <c r="D158" s="23"/>
      <c r="E158" s="14">
        <v>0.5</v>
      </c>
      <c r="F158" s="11">
        <v>2.86</v>
      </c>
      <c r="G158" s="11"/>
      <c r="H158" s="11"/>
      <c r="I158" s="10">
        <f t="shared" si="21"/>
        <v>3.4319999999999999</v>
      </c>
      <c r="J158" s="21"/>
      <c r="K158" s="43">
        <f t="shared" si="22"/>
        <v>0</v>
      </c>
      <c r="L158" s="44">
        <f t="shared" si="20"/>
        <v>0</v>
      </c>
    </row>
    <row r="159" spans="1:12" s="2" customFormat="1" ht="32.450000000000003" customHeight="1" thickBot="1">
      <c r="A159" s="53" t="s">
        <v>17</v>
      </c>
      <c r="B159" s="54"/>
      <c r="C159" s="54"/>
      <c r="D159" s="54"/>
      <c r="E159" s="54"/>
      <c r="F159" s="54"/>
      <c r="G159" s="54"/>
      <c r="H159" s="54"/>
      <c r="I159" s="54"/>
      <c r="J159" s="54"/>
      <c r="K159" s="55"/>
      <c r="L159" s="56"/>
    </row>
    <row r="160" spans="1:12" s="2" customFormat="1" ht="52.9" customHeight="1">
      <c r="A160" s="34" t="s">
        <v>1</v>
      </c>
      <c r="B160" s="9" t="s">
        <v>0</v>
      </c>
      <c r="C160" s="9"/>
      <c r="D160" s="9" t="s">
        <v>4</v>
      </c>
      <c r="E160" s="35" t="s">
        <v>19</v>
      </c>
      <c r="F160" s="11" t="s">
        <v>2</v>
      </c>
      <c r="G160" s="11"/>
      <c r="H160" s="11"/>
      <c r="I160" s="10" t="s">
        <v>3</v>
      </c>
      <c r="J160" s="21" t="s">
        <v>6</v>
      </c>
      <c r="K160" s="36" t="s">
        <v>20</v>
      </c>
      <c r="L160" s="44" t="s">
        <v>5</v>
      </c>
    </row>
    <row r="161" spans="1:12" s="2" customFormat="1" ht="66.599999999999994" customHeight="1">
      <c r="A161" s="34">
        <v>1</v>
      </c>
      <c r="B161" s="19" t="s">
        <v>142</v>
      </c>
      <c r="C161" s="24">
        <v>4814065000662</v>
      </c>
      <c r="D161" s="19"/>
      <c r="E161" s="10">
        <v>0.5</v>
      </c>
      <c r="F161" s="11">
        <v>2.52</v>
      </c>
      <c r="G161" s="11"/>
      <c r="H161" s="11"/>
      <c r="I161" s="10">
        <f t="shared" ref="I161:I166" si="23">F161*1.2</f>
        <v>3.024</v>
      </c>
      <c r="J161" s="21"/>
      <c r="K161" s="43">
        <f t="shared" ref="K161:K166" si="24">E161*J161</f>
        <v>0</v>
      </c>
      <c r="L161" s="44">
        <f>I161*J161</f>
        <v>0</v>
      </c>
    </row>
    <row r="162" spans="1:12" s="2" customFormat="1" ht="66.599999999999994" customHeight="1">
      <c r="A162" s="34">
        <v>2</v>
      </c>
      <c r="B162" s="19" t="s">
        <v>156</v>
      </c>
      <c r="C162" s="24">
        <v>4814065000679</v>
      </c>
      <c r="D162" s="19"/>
      <c r="E162" s="14">
        <v>0.5</v>
      </c>
      <c r="F162" s="11">
        <v>2.52</v>
      </c>
      <c r="G162" s="11"/>
      <c r="H162" s="11"/>
      <c r="I162" s="10">
        <f t="shared" si="23"/>
        <v>3.024</v>
      </c>
      <c r="J162" s="21"/>
      <c r="K162" s="43">
        <f t="shared" si="24"/>
        <v>0</v>
      </c>
      <c r="L162" s="44">
        <f t="shared" ref="L162:L175" si="25">I162*J162</f>
        <v>0</v>
      </c>
    </row>
    <row r="163" spans="1:12" s="2" customFormat="1" ht="66.599999999999994" customHeight="1">
      <c r="A163" s="34">
        <v>3</v>
      </c>
      <c r="B163" s="19" t="s">
        <v>157</v>
      </c>
      <c r="C163" s="24">
        <v>4814065000686</v>
      </c>
      <c r="D163" s="19"/>
      <c r="E163" s="14">
        <v>0.5</v>
      </c>
      <c r="F163" s="11">
        <v>2.52</v>
      </c>
      <c r="G163" s="11"/>
      <c r="H163" s="11"/>
      <c r="I163" s="10">
        <f t="shared" si="23"/>
        <v>3.024</v>
      </c>
      <c r="J163" s="21"/>
      <c r="K163" s="43">
        <f t="shared" si="24"/>
        <v>0</v>
      </c>
      <c r="L163" s="44">
        <f t="shared" si="25"/>
        <v>0</v>
      </c>
    </row>
    <row r="164" spans="1:12" s="2" customFormat="1" ht="66.599999999999994" customHeight="1">
      <c r="A164" s="34">
        <v>4</v>
      </c>
      <c r="B164" s="19" t="s">
        <v>143</v>
      </c>
      <c r="C164" s="24">
        <v>4814065000693</v>
      </c>
      <c r="D164" s="19"/>
      <c r="E164" s="14">
        <v>0.5</v>
      </c>
      <c r="F164" s="11">
        <v>2.52</v>
      </c>
      <c r="G164" s="11"/>
      <c r="H164" s="11"/>
      <c r="I164" s="10">
        <f t="shared" si="23"/>
        <v>3.024</v>
      </c>
      <c r="J164" s="21"/>
      <c r="K164" s="43">
        <f t="shared" si="24"/>
        <v>0</v>
      </c>
      <c r="L164" s="44">
        <f t="shared" si="25"/>
        <v>0</v>
      </c>
    </row>
    <row r="165" spans="1:12" s="2" customFormat="1" ht="66.599999999999994" customHeight="1">
      <c r="A165" s="34">
        <v>7</v>
      </c>
      <c r="B165" s="19" t="s">
        <v>144</v>
      </c>
      <c r="C165" s="22">
        <v>4814065001829</v>
      </c>
      <c r="D165" s="19"/>
      <c r="E165" s="14">
        <v>0.5</v>
      </c>
      <c r="F165" s="11">
        <v>3.48</v>
      </c>
      <c r="G165" s="11"/>
      <c r="H165" s="11"/>
      <c r="I165" s="10">
        <f t="shared" si="23"/>
        <v>4.1760000000000002</v>
      </c>
      <c r="J165" s="21"/>
      <c r="K165" s="43">
        <f t="shared" si="24"/>
        <v>0</v>
      </c>
      <c r="L165" s="44">
        <f t="shared" si="25"/>
        <v>0</v>
      </c>
    </row>
    <row r="166" spans="1:12" s="2" customFormat="1" ht="66.599999999999994" customHeight="1">
      <c r="A166" s="34">
        <v>8</v>
      </c>
      <c r="B166" s="19" t="s">
        <v>145</v>
      </c>
      <c r="C166" s="22">
        <v>4814065001836</v>
      </c>
      <c r="D166" s="19"/>
      <c r="E166" s="14">
        <v>0.5</v>
      </c>
      <c r="F166" s="11">
        <v>3.48</v>
      </c>
      <c r="G166" s="11"/>
      <c r="H166" s="11"/>
      <c r="I166" s="10">
        <f t="shared" si="23"/>
        <v>4.1760000000000002</v>
      </c>
      <c r="J166" s="21"/>
      <c r="K166" s="43">
        <f t="shared" si="24"/>
        <v>0</v>
      </c>
      <c r="L166" s="44">
        <f t="shared" si="25"/>
        <v>0</v>
      </c>
    </row>
    <row r="167" spans="1:12" s="2" customFormat="1" ht="32.450000000000003" customHeight="1" thickBot="1">
      <c r="A167" s="53" t="s">
        <v>15</v>
      </c>
      <c r="B167" s="54"/>
      <c r="C167" s="54"/>
      <c r="D167" s="54"/>
      <c r="E167" s="54"/>
      <c r="F167" s="54"/>
      <c r="G167" s="54"/>
      <c r="H167" s="54"/>
      <c r="I167" s="54"/>
      <c r="J167" s="54"/>
      <c r="K167" s="55"/>
      <c r="L167" s="56"/>
    </row>
    <row r="168" spans="1:12" s="2" customFormat="1" ht="32.450000000000003" customHeight="1">
      <c r="A168" s="34" t="s">
        <v>1</v>
      </c>
      <c r="B168" s="9" t="s">
        <v>0</v>
      </c>
      <c r="C168" s="9"/>
      <c r="D168" s="9" t="s">
        <v>4</v>
      </c>
      <c r="E168" s="35" t="s">
        <v>19</v>
      </c>
      <c r="F168" s="11" t="s">
        <v>2</v>
      </c>
      <c r="G168" s="11"/>
      <c r="H168" s="11"/>
      <c r="I168" s="10" t="s">
        <v>3</v>
      </c>
      <c r="J168" s="21" t="s">
        <v>6</v>
      </c>
      <c r="K168" s="36" t="s">
        <v>20</v>
      </c>
      <c r="L168" s="44" t="s">
        <v>5</v>
      </c>
    </row>
    <row r="169" spans="1:12" s="2" customFormat="1" ht="60" customHeight="1">
      <c r="A169" s="34">
        <v>1</v>
      </c>
      <c r="B169" s="19" t="s">
        <v>146</v>
      </c>
      <c r="C169" s="22">
        <v>4814065001867</v>
      </c>
      <c r="D169" s="19"/>
      <c r="E169" s="14">
        <v>0.5</v>
      </c>
      <c r="F169" s="11">
        <v>3.48</v>
      </c>
      <c r="G169" s="11"/>
      <c r="H169" s="11"/>
      <c r="I169" s="10">
        <f>F169*1.2</f>
        <v>4.1760000000000002</v>
      </c>
      <c r="J169" s="21"/>
      <c r="K169" s="43">
        <f>E169*J169</f>
        <v>0</v>
      </c>
      <c r="L169" s="44">
        <f t="shared" si="25"/>
        <v>0</v>
      </c>
    </row>
    <row r="170" spans="1:12" s="2" customFormat="1" ht="61.9" customHeight="1">
      <c r="A170" s="34">
        <v>2</v>
      </c>
      <c r="B170" s="19" t="s">
        <v>158</v>
      </c>
      <c r="C170" s="22">
        <v>4814065001867</v>
      </c>
      <c r="D170" s="19"/>
      <c r="E170" s="14">
        <v>0.5</v>
      </c>
      <c r="F170" s="11">
        <v>3.48</v>
      </c>
      <c r="G170" s="11"/>
      <c r="H170" s="11"/>
      <c r="I170" s="10">
        <f>F170*1.2</f>
        <v>4.1760000000000002</v>
      </c>
      <c r="J170" s="21"/>
      <c r="K170" s="43">
        <f>E170*J170</f>
        <v>0</v>
      </c>
      <c r="L170" s="44">
        <f t="shared" si="25"/>
        <v>0</v>
      </c>
    </row>
    <row r="171" spans="1:12" s="2" customFormat="1" ht="32.450000000000003" customHeight="1" thickBot="1">
      <c r="A171" s="53" t="s">
        <v>16</v>
      </c>
      <c r="B171" s="54"/>
      <c r="C171" s="54"/>
      <c r="D171" s="54"/>
      <c r="E171" s="54"/>
      <c r="F171" s="54"/>
      <c r="G171" s="54"/>
      <c r="H171" s="54"/>
      <c r="I171" s="54"/>
      <c r="J171" s="54"/>
      <c r="K171" s="55"/>
      <c r="L171" s="56"/>
    </row>
    <row r="172" spans="1:12" s="2" customFormat="1" ht="51.6" customHeight="1">
      <c r="A172" s="34" t="s">
        <v>1</v>
      </c>
      <c r="B172" s="9" t="s">
        <v>0</v>
      </c>
      <c r="C172" s="9"/>
      <c r="D172" s="9" t="s">
        <v>4</v>
      </c>
      <c r="E172" s="35" t="s">
        <v>19</v>
      </c>
      <c r="F172" s="11" t="s">
        <v>2</v>
      </c>
      <c r="G172" s="11"/>
      <c r="H172" s="11"/>
      <c r="I172" s="10" t="s">
        <v>3</v>
      </c>
      <c r="J172" s="21" t="s">
        <v>6</v>
      </c>
      <c r="K172" s="36" t="s">
        <v>20</v>
      </c>
      <c r="L172" s="44" t="s">
        <v>5</v>
      </c>
    </row>
    <row r="173" spans="1:12" s="2" customFormat="1" ht="66.599999999999994" customHeight="1">
      <c r="A173" s="34">
        <v>1</v>
      </c>
      <c r="B173" s="19" t="s">
        <v>147</v>
      </c>
      <c r="C173" s="24">
        <v>4814065001881</v>
      </c>
      <c r="D173" s="19"/>
      <c r="E173" s="14">
        <v>0.5</v>
      </c>
      <c r="F173" s="11">
        <v>3.48</v>
      </c>
      <c r="G173" s="11"/>
      <c r="H173" s="11"/>
      <c r="I173" s="10">
        <f>F173*1.2</f>
        <v>4.1760000000000002</v>
      </c>
      <c r="J173" s="21"/>
      <c r="K173" s="43">
        <f>E173*J173</f>
        <v>0</v>
      </c>
      <c r="L173" s="44">
        <f t="shared" si="25"/>
        <v>0</v>
      </c>
    </row>
    <row r="174" spans="1:12" s="2" customFormat="1" ht="66.599999999999994" customHeight="1">
      <c r="A174" s="34">
        <v>2</v>
      </c>
      <c r="B174" s="19" t="s">
        <v>148</v>
      </c>
      <c r="C174" s="24">
        <v>4814065001898</v>
      </c>
      <c r="D174" s="19"/>
      <c r="E174" s="14">
        <v>0.5</v>
      </c>
      <c r="F174" s="11">
        <v>3.48</v>
      </c>
      <c r="G174" s="11"/>
      <c r="H174" s="11"/>
      <c r="I174" s="10">
        <f>F174*1.2</f>
        <v>4.1760000000000002</v>
      </c>
      <c r="J174" s="21"/>
      <c r="K174" s="43">
        <f>E174*J174</f>
        <v>0</v>
      </c>
      <c r="L174" s="44">
        <f t="shared" si="25"/>
        <v>0</v>
      </c>
    </row>
    <row r="175" spans="1:12" s="2" customFormat="1" ht="66.599999999999994" customHeight="1">
      <c r="A175" s="34">
        <v>3</v>
      </c>
      <c r="B175" s="19" t="s">
        <v>149</v>
      </c>
      <c r="C175" s="24">
        <v>4814065001904</v>
      </c>
      <c r="D175" s="19"/>
      <c r="E175" s="14">
        <v>0.5</v>
      </c>
      <c r="F175" s="11">
        <v>3.48</v>
      </c>
      <c r="G175" s="11"/>
      <c r="H175" s="11"/>
      <c r="I175" s="10">
        <f>F175*1.2</f>
        <v>4.1760000000000002</v>
      </c>
      <c r="J175" s="21"/>
      <c r="K175" s="43">
        <f>E175*J175</f>
        <v>0</v>
      </c>
      <c r="L175" s="44">
        <f t="shared" si="25"/>
        <v>0</v>
      </c>
    </row>
    <row r="176" spans="1:12" s="8" customFormat="1" ht="39.950000000000003" customHeight="1" thickBot="1">
      <c r="A176" s="53" t="s">
        <v>172</v>
      </c>
      <c r="B176" s="54"/>
      <c r="C176" s="54"/>
      <c r="D176" s="54"/>
      <c r="E176" s="54"/>
      <c r="F176" s="54"/>
      <c r="G176" s="54"/>
      <c r="H176" s="55"/>
      <c r="I176" s="56"/>
      <c r="J176" s="45"/>
      <c r="K176" s="45"/>
      <c r="L176" s="45"/>
    </row>
    <row r="177" spans="1:12" s="2" customFormat="1" ht="39.950000000000003" customHeight="1">
      <c r="A177" s="34" t="s">
        <v>1</v>
      </c>
      <c r="B177" s="9" t="s">
        <v>0</v>
      </c>
      <c r="C177" s="9" t="s">
        <v>180</v>
      </c>
      <c r="D177" s="9" t="s">
        <v>4</v>
      </c>
      <c r="E177" s="35" t="s">
        <v>19</v>
      </c>
      <c r="F177" s="11" t="s">
        <v>2</v>
      </c>
      <c r="G177" s="11"/>
      <c r="H177" s="11"/>
      <c r="I177" s="10" t="s">
        <v>3</v>
      </c>
      <c r="J177" s="21" t="s">
        <v>6</v>
      </c>
      <c r="K177" s="36" t="s">
        <v>20</v>
      </c>
      <c r="L177" s="44" t="s">
        <v>5</v>
      </c>
    </row>
    <row r="178" spans="1:12" s="2" customFormat="1" ht="75.95" customHeight="1">
      <c r="A178" s="34">
        <v>1</v>
      </c>
      <c r="B178" s="19" t="s">
        <v>173</v>
      </c>
      <c r="C178" s="26" t="s">
        <v>185</v>
      </c>
      <c r="D178" s="19"/>
      <c r="E178" s="11">
        <v>0.05</v>
      </c>
      <c r="F178" s="10">
        <v>1.0900000000000001</v>
      </c>
      <c r="G178" s="11"/>
      <c r="H178" s="11"/>
      <c r="I178" s="10">
        <f>F178*1.2</f>
        <v>1.3080000000000001</v>
      </c>
      <c r="J178" s="21"/>
      <c r="K178" s="43">
        <f>G178*J178</f>
        <v>0</v>
      </c>
      <c r="L178" s="44">
        <f>I178*J178</f>
        <v>0</v>
      </c>
    </row>
    <row r="179" spans="1:12" s="2" customFormat="1" ht="75.95" customHeight="1">
      <c r="A179" s="34">
        <v>2</v>
      </c>
      <c r="B179" s="19" t="s">
        <v>174</v>
      </c>
      <c r="C179" s="26" t="s">
        <v>186</v>
      </c>
      <c r="D179" s="19"/>
      <c r="E179" s="11">
        <v>0.05</v>
      </c>
      <c r="F179" s="10">
        <v>1.0900000000000001</v>
      </c>
      <c r="G179" s="11"/>
      <c r="H179" s="11"/>
      <c r="I179" s="10">
        <f>F179*1.2</f>
        <v>1.3080000000000001</v>
      </c>
      <c r="J179" s="21"/>
      <c r="K179" s="43">
        <f>G179*J179</f>
        <v>0</v>
      </c>
      <c r="L179" s="44">
        <f>I179*J179</f>
        <v>0</v>
      </c>
    </row>
    <row r="180" spans="1:12" s="2" customFormat="1" ht="75.95" customHeight="1">
      <c r="A180" s="34">
        <v>3</v>
      </c>
      <c r="B180" s="19" t="s">
        <v>175</v>
      </c>
      <c r="C180" s="26" t="s">
        <v>187</v>
      </c>
      <c r="D180" s="19"/>
      <c r="E180" s="11">
        <v>0.03</v>
      </c>
      <c r="F180" s="10">
        <v>1.0900000000000001</v>
      </c>
      <c r="G180" s="11"/>
      <c r="H180" s="11"/>
      <c r="I180" s="10">
        <f>F180*1.2</f>
        <v>1.3080000000000001</v>
      </c>
      <c r="J180" s="21"/>
      <c r="K180" s="43">
        <f>G180*J180</f>
        <v>0</v>
      </c>
      <c r="L180" s="44">
        <f>I180*J180</f>
        <v>0</v>
      </c>
    </row>
    <row r="181" spans="1:12" s="8" customFormat="1" ht="39.950000000000003" customHeight="1" thickBot="1">
      <c r="A181" s="53" t="s">
        <v>176</v>
      </c>
      <c r="B181" s="54"/>
      <c r="C181" s="54"/>
      <c r="D181" s="54"/>
      <c r="E181" s="54"/>
      <c r="F181" s="54"/>
      <c r="G181" s="54"/>
      <c r="H181" s="55"/>
      <c r="I181" s="56"/>
      <c r="J181" s="45"/>
      <c r="K181" s="45"/>
      <c r="L181" s="45"/>
    </row>
    <row r="182" spans="1:12" s="6" customFormat="1" ht="39.950000000000003" customHeight="1">
      <c r="A182" s="34" t="s">
        <v>1</v>
      </c>
      <c r="B182" s="9" t="s">
        <v>0</v>
      </c>
      <c r="C182" s="9" t="s">
        <v>180</v>
      </c>
      <c r="D182" s="9" t="s">
        <v>4</v>
      </c>
      <c r="E182" s="35" t="s">
        <v>19</v>
      </c>
      <c r="F182" s="11" t="s">
        <v>2</v>
      </c>
      <c r="G182" s="11"/>
      <c r="H182" s="11"/>
      <c r="I182" s="10" t="s">
        <v>3</v>
      </c>
      <c r="J182" s="21" t="s">
        <v>6</v>
      </c>
      <c r="K182" s="36" t="s">
        <v>20</v>
      </c>
      <c r="L182" s="44" t="s">
        <v>5</v>
      </c>
    </row>
    <row r="183" spans="1:12" s="2" customFormat="1" ht="75.95" customHeight="1">
      <c r="A183" s="34">
        <v>1</v>
      </c>
      <c r="B183" s="19" t="s">
        <v>177</v>
      </c>
      <c r="C183" s="26" t="s">
        <v>188</v>
      </c>
      <c r="D183" s="19"/>
      <c r="E183" s="11">
        <v>0.04</v>
      </c>
      <c r="F183" s="10">
        <v>1.0900000000000001</v>
      </c>
      <c r="G183" s="11"/>
      <c r="H183" s="11"/>
      <c r="I183" s="10">
        <f>F183*1.2</f>
        <v>1.3080000000000001</v>
      </c>
      <c r="J183" s="21"/>
      <c r="K183" s="43">
        <f>G183*J183</f>
        <v>0</v>
      </c>
      <c r="L183" s="44">
        <f>I183*J183</f>
        <v>0</v>
      </c>
    </row>
    <row r="184" spans="1:12" s="8" customFormat="1" ht="39.950000000000003" customHeight="1" thickBot="1">
      <c r="A184" s="53" t="s">
        <v>178</v>
      </c>
      <c r="B184" s="54"/>
      <c r="C184" s="54"/>
      <c r="D184" s="54"/>
      <c r="E184" s="54"/>
      <c r="F184" s="54"/>
      <c r="G184" s="54"/>
      <c r="H184" s="55"/>
      <c r="I184" s="56"/>
      <c r="J184" s="45"/>
      <c r="K184" s="45"/>
      <c r="L184" s="45"/>
    </row>
    <row r="185" spans="1:12" s="6" customFormat="1" ht="39.950000000000003" customHeight="1">
      <c r="A185" s="34" t="s">
        <v>1</v>
      </c>
      <c r="B185" s="9" t="s">
        <v>0</v>
      </c>
      <c r="C185" s="9" t="s">
        <v>180</v>
      </c>
      <c r="D185" s="9" t="s">
        <v>4</v>
      </c>
      <c r="E185" s="35" t="s">
        <v>19</v>
      </c>
      <c r="F185" s="11" t="s">
        <v>2</v>
      </c>
      <c r="G185" s="11"/>
      <c r="H185" s="11"/>
      <c r="I185" s="10" t="s">
        <v>3</v>
      </c>
      <c r="J185" s="21" t="s">
        <v>6</v>
      </c>
      <c r="K185" s="36" t="s">
        <v>20</v>
      </c>
      <c r="L185" s="44" t="s">
        <v>5</v>
      </c>
    </row>
    <row r="186" spans="1:12" s="6" customFormat="1" ht="75.95" customHeight="1">
      <c r="A186" s="34">
        <v>1</v>
      </c>
      <c r="B186" s="19" t="s">
        <v>179</v>
      </c>
      <c r="C186" s="26" t="s">
        <v>189</v>
      </c>
      <c r="D186" s="19"/>
      <c r="E186" s="11">
        <v>0.05</v>
      </c>
      <c r="F186" s="10">
        <v>1.0900000000000001</v>
      </c>
      <c r="G186" s="11"/>
      <c r="H186" s="11"/>
      <c r="I186" s="10">
        <f>F186*1.2</f>
        <v>1.3080000000000001</v>
      </c>
      <c r="J186" s="21"/>
      <c r="K186" s="43">
        <f>G186*J186</f>
        <v>0</v>
      </c>
      <c r="L186" s="44">
        <f>I186*J186</f>
        <v>0</v>
      </c>
    </row>
    <row r="187" spans="1:12" s="7" customFormat="1">
      <c r="A187" s="46"/>
      <c r="B187" s="47"/>
      <c r="C187" s="45"/>
      <c r="D187" s="37"/>
      <c r="E187" s="48"/>
      <c r="F187" s="37"/>
      <c r="G187" s="49"/>
      <c r="H187" s="37"/>
      <c r="I187" s="37"/>
      <c r="J187" s="45"/>
      <c r="K187" s="45"/>
      <c r="L187" s="45"/>
    </row>
  </sheetData>
  <mergeCells count="28">
    <mergeCell ref="A176:I176"/>
    <mergeCell ref="A181:I181"/>
    <mergeCell ref="A184:I184"/>
    <mergeCell ref="C1:L1"/>
    <mergeCell ref="A63:L63"/>
    <mergeCell ref="A131:L131"/>
    <mergeCell ref="A142:L142"/>
    <mergeCell ref="F3:J3"/>
    <mergeCell ref="A47:L47"/>
    <mergeCell ref="A23:L23"/>
    <mergeCell ref="B6:L6"/>
    <mergeCell ref="A92:L92"/>
    <mergeCell ref="A124:L124"/>
    <mergeCell ref="F4:J4"/>
    <mergeCell ref="A11:L11"/>
    <mergeCell ref="A18:L18"/>
    <mergeCell ref="A98:L98"/>
    <mergeCell ref="A30:L30"/>
    <mergeCell ref="A53:L53"/>
    <mergeCell ref="A74:L74"/>
    <mergeCell ref="A167:L167"/>
    <mergeCell ref="A171:L171"/>
    <mergeCell ref="A84:L84"/>
    <mergeCell ref="A72:L72"/>
    <mergeCell ref="A104:L104"/>
    <mergeCell ref="A116:L116"/>
    <mergeCell ref="A149:L149"/>
    <mergeCell ref="A159:L159"/>
  </mergeCells>
  <phoneticPr fontId="1" type="noConversion"/>
  <printOptions horizontalCentered="1"/>
  <pageMargins left="0.39370078740157483" right="0.39370078740157483" top="0.49212598425196852" bottom="0.49212598425196852" header="0.31496062992125984" footer="0.31496062992125984"/>
  <pageSetup paperSize="9" scale="45" fitToHeight="3" orientation="portrait" r:id="rId1"/>
  <headerFooter>
    <oddFooter>&amp;C&amp;P / &amp;N</oddFooter>
  </headerFooter>
  <rowBreaks count="8" manualBreakCount="8">
    <brk id="22" max="11" man="1"/>
    <brk id="46" max="11" man="1"/>
    <brk id="62" max="11" man="1"/>
    <brk id="83" max="11" man="1"/>
    <brk id="103" max="11" man="1"/>
    <brk id="123" max="11" man="1"/>
    <brk id="148" max="11" man="1"/>
    <brk id="170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2.7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Республика Беларусь</vt:lpstr>
      <vt:lpstr>Лист1</vt:lpstr>
      <vt:lpstr>'Республика Беларусь'!Область_печати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</cp:lastModifiedBy>
  <cp:lastPrinted>2022-12-15T09:36:49Z</cp:lastPrinted>
  <dcterms:created xsi:type="dcterms:W3CDTF">2010-01-14T12:09:29Z</dcterms:created>
  <dcterms:modified xsi:type="dcterms:W3CDTF">2025-02-25T12:02:34Z</dcterms:modified>
</cp:coreProperties>
</file>